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TEC-Toolbox\ErgoDATA Calculators 2023\Completed 2023 Calculators\"/>
    </mc:Choice>
  </mc:AlternateContent>
  <xr:revisionPtr revIDLastSave="0" documentId="13_ncr:1_{2069617E-249C-4765-8BD3-6AA963C1EB07}" xr6:coauthVersionLast="47" xr6:coauthVersionMax="47" xr10:uidLastSave="{00000000-0000-0000-0000-000000000000}"/>
  <bookViews>
    <workbookView xWindow="-110" yWindow="-110" windowWidth="19420" windowHeight="11500" tabRatio="764" activeTab="1" xr2:uid="{00000000-000D-0000-FFFF-FFFF00000000}"/>
  </bookViews>
  <sheets>
    <sheet name="Wrist Torque Calculator" sheetId="2" r:id="rId1"/>
    <sheet name="Wrist Torque Females" sheetId="24" r:id="rId2"/>
    <sheet name="Pics" sheetId="23" state="hidden" r:id="rId3"/>
  </sheets>
  <definedNames>
    <definedName name="GripTypePic">INDEX(Pics!$B$2:$B$5,MATCH('Wrist Torque Calculator'!$B$14:$D$14,Pics!$A$2:$A$5,0))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2" l="1"/>
  <c r="K24" i="2"/>
  <c r="K23" i="2" s="1"/>
  <c r="K25" i="2"/>
  <c r="E27" i="2"/>
  <c r="B29" i="2" l="1"/>
</calcChain>
</file>

<file path=xl/sharedStrings.xml><?xml version="1.0" encoding="utf-8"?>
<sst xmlns="http://schemas.openxmlformats.org/spreadsheetml/2006/main" count="59" uniqueCount="36">
  <si>
    <t>Date:</t>
  </si>
  <si>
    <t>Task:</t>
  </si>
  <si>
    <t>Company:</t>
  </si>
  <si>
    <t>Supervisor:</t>
  </si>
  <si>
    <t>Dept:</t>
  </si>
  <si>
    <t>Evaluator:</t>
  </si>
  <si>
    <t>RESULTS</t>
  </si>
  <si>
    <t>Notes</t>
  </si>
  <si>
    <t xml:space="preserve">Torque Limit </t>
  </si>
  <si>
    <t>Wrist Pic</t>
  </si>
  <si>
    <t>Ulnar Deviation</t>
  </si>
  <si>
    <t>Sheet Name:</t>
  </si>
  <si>
    <t>Address:</t>
  </si>
  <si>
    <t>Row:</t>
  </si>
  <si>
    <t>Column:</t>
  </si>
  <si>
    <t xml:space="preserve">Actual Torque </t>
  </si>
  <si>
    <t>Wrist Torque Limits for Females (ft-lbs)</t>
  </si>
  <si>
    <t>Repetition 
(Motions per Minute)</t>
  </si>
  <si>
    <t>Type of Grip</t>
  </si>
  <si>
    <t>Percent Capable</t>
  </si>
  <si>
    <t>Flexion (Power Grip)</t>
  </si>
  <si>
    <t>-</t>
  </si>
  <si>
    <t>Flexion (Pinch Grip)</t>
  </si>
  <si>
    <t>Extension (Power Grip)</t>
  </si>
  <si>
    <t>Wrist Torque Limit</t>
  </si>
  <si>
    <t>Calculator</t>
  </si>
  <si>
    <t xml:space="preserve"> ft-lbs</t>
  </si>
  <si>
    <t>TORQUE VARIABLES</t>
  </si>
  <si>
    <t>Percent of Females Capable</t>
  </si>
  <si>
    <t>Repetitions per Minute</t>
  </si>
  <si>
    <t>Grip Type Picture Formula</t>
  </si>
  <si>
    <t>90%</t>
  </si>
  <si>
    <t>75%</t>
  </si>
  <si>
    <t>Source: Snook, S., Vaillancourt, D., Cirello, V., Webster, B. (1995). Psychophysical studies of repetitive wrist flexion and extension. Ergonomics, 38, (7), 1488-1507; Snook, S., Vaillancourt, D., Cirello, V., Webster, B. (1997). Maximum acceptable forces for repetitive ulnar deviation of the wrist. American Industrial Hygiene Association Journal, 58, 509-517.</t>
  </si>
  <si>
    <t>Version 1.0</t>
  </si>
  <si>
    <t>Version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</si>
</sst>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FFFFF"/>
      <name val="Arial"/>
      <family val="2"/>
    </font>
    <font>
      <sz val="10"/>
      <color theme="1"/>
      <name val="Arial"/>
      <family val="2"/>
    </font>
    <font>
      <b/>
      <sz val="20"/>
      <color rgb="FF990000"/>
      <name val="Arial"/>
      <family val="2"/>
    </font>
    <font>
      <b/>
      <sz val="18"/>
      <color rgb="FF99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80C3D4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0">
    <xf numFmtId="0" fontId="0" fillId="0" borderId="0" xfId="0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6" fillId="0" borderId="17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20" xfId="1" applyFont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1" fillId="0" borderId="0" xfId="0" applyFont="1"/>
    <xf numFmtId="0" fontId="2" fillId="0" borderId="0" xfId="0" applyFont="1"/>
    <xf numFmtId="0" fontId="1" fillId="0" borderId="26" xfId="0" applyFont="1" applyBorder="1"/>
    <xf numFmtId="0" fontId="3" fillId="0" borderId="0" xfId="0" applyFont="1"/>
    <xf numFmtId="0" fontId="11" fillId="0" borderId="0" xfId="0" applyFont="1" applyAlignment="1">
      <alignment horizontal="right"/>
    </xf>
    <xf numFmtId="2" fontId="11" fillId="0" borderId="24" xfId="0" applyNumberFormat="1" applyFont="1" applyBorder="1" applyAlignment="1">
      <alignment horizontal="center"/>
    </xf>
    <xf numFmtId="0" fontId="7" fillId="0" borderId="0" xfId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2" fontId="11" fillId="0" borderId="2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13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2" fontId="1" fillId="2" borderId="32" xfId="0" applyNumberFormat="1" applyFont="1" applyFill="1" applyBorder="1" applyAlignment="1">
      <alignment horizontal="center" vertical="center"/>
    </xf>
    <xf numFmtId="9" fontId="1" fillId="0" borderId="11" xfId="0" applyNumberFormat="1" applyFont="1" applyBorder="1" applyAlignment="1">
      <alignment horizontal="center" vertical="center"/>
    </xf>
    <xf numFmtId="2" fontId="1" fillId="2" borderId="33" xfId="0" applyNumberFormat="1" applyFont="1" applyFill="1" applyBorder="1" applyAlignment="1">
      <alignment horizontal="center" vertical="center"/>
    </xf>
    <xf numFmtId="2" fontId="1" fillId="0" borderId="35" xfId="0" applyNumberFormat="1" applyFont="1" applyBorder="1" applyAlignment="1">
      <alignment horizontal="center" vertical="center"/>
    </xf>
    <xf numFmtId="2" fontId="1" fillId="0" borderId="36" xfId="0" applyNumberFormat="1" applyFont="1" applyBorder="1" applyAlignment="1">
      <alignment horizontal="center" vertical="center"/>
    </xf>
    <xf numFmtId="2" fontId="1" fillId="2" borderId="37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2" fontId="1" fillId="0" borderId="32" xfId="0" applyNumberFormat="1" applyFont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3" xfId="0" applyNumberFormat="1" applyFont="1" applyFill="1" applyBorder="1" applyAlignment="1">
      <alignment horizontal="center" vertical="center"/>
    </xf>
    <xf numFmtId="2" fontId="1" fillId="0" borderId="3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4" fillId="0" borderId="0" xfId="0" applyFont="1"/>
    <xf numFmtId="0" fontId="11" fillId="3" borderId="0" xfId="0" applyFont="1" applyFill="1" applyAlignment="1" applyProtection="1">
      <alignment horizontal="center" vertical="center"/>
      <protection locked="0"/>
    </xf>
    <xf numFmtId="49" fontId="11" fillId="3" borderId="0" xfId="0" applyNumberFormat="1" applyFont="1" applyFill="1" applyAlignment="1" applyProtection="1">
      <alignment horizontal="center" vertical="center"/>
      <protection locked="0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14" fontId="7" fillId="3" borderId="18" xfId="1" applyNumberFormat="1" applyFont="1" applyFill="1" applyBorder="1" applyAlignment="1" applyProtection="1">
      <alignment horizontal="left" vertical="center"/>
      <protection locked="0"/>
    </xf>
    <xf numFmtId="0" fontId="7" fillId="3" borderId="18" xfId="1" applyFont="1" applyFill="1" applyBorder="1" applyAlignment="1" applyProtection="1">
      <alignment horizontal="left" vertical="center"/>
      <protection locked="0"/>
    </xf>
    <xf numFmtId="0" fontId="7" fillId="3" borderId="19" xfId="1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0" fillId="3" borderId="0" xfId="0" applyFont="1" applyFill="1" applyAlignment="1" applyProtection="1">
      <alignment horizontal="center" wrapText="1"/>
      <protection locked="0"/>
    </xf>
    <xf numFmtId="0" fontId="11" fillId="0" borderId="0" xfId="0" applyFont="1" applyAlignment="1">
      <alignment horizontal="right" vertical="center"/>
    </xf>
    <xf numFmtId="0" fontId="11" fillId="0" borderId="21" xfId="0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" fillId="0" borderId="14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009900"/>
        </patternFill>
      </fill>
    </dxf>
    <dxf>
      <font>
        <b/>
        <i val="0"/>
        <strike val="0"/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b/>
        <i val="0"/>
        <strike val="0"/>
        <color theme="1"/>
      </font>
      <fill>
        <patternFill>
          <bgColor rgb="FFFF00FF"/>
        </patternFill>
      </fill>
    </dxf>
  </dxfs>
  <tableStyles count="0" defaultTableStyle="TableStyleMedium2" defaultPivotStyle="PivotStyleLight16"/>
  <colors>
    <mruColors>
      <color rgb="FF990000"/>
      <color rgb="FF80C3D4"/>
      <color rgb="FFFF00FF"/>
      <color rgb="FF009900"/>
      <color rgb="FF000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8.png"/><Relationship Id="rId1" Type="http://schemas.openxmlformats.org/officeDocument/2006/relationships/image" Target="../media/image4.pn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26160</xdr:colOff>
      <xdr:row>0</xdr:row>
      <xdr:rowOff>19050</xdr:rowOff>
    </xdr:from>
    <xdr:to>
      <xdr:col>0</xdr:col>
      <xdr:colOff>650115</xdr:colOff>
      <xdr:row>1</xdr:row>
      <xdr:rowOff>278465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6160" y="19050"/>
          <a:ext cx="623955" cy="592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38578</xdr:colOff>
          <xdr:row>14</xdr:row>
          <xdr:rowOff>50214</xdr:rowOff>
        </xdr:from>
        <xdr:to>
          <xdr:col>3</xdr:col>
          <xdr:colOff>552928</xdr:colOff>
          <xdr:row>20</xdr:row>
          <xdr:rowOff>2589</xdr:rowOff>
        </xdr:to>
        <xdr:pic>
          <xdr:nvPicPr>
            <xdr:cNvPr id="9" name="Picture 8" descr="http://www.ecnc-edgar.com/images/SnookFlexionPowerGrip.jpg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GripTypePic" spid="_x0000_s1112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848203" y="3088689"/>
              <a:ext cx="1733550" cy="1095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1647825</xdr:colOff>
      <xdr:row>4</xdr:row>
      <xdr:rowOff>104775</xdr:rowOff>
    </xdr:from>
    <xdr:to>
      <xdr:col>0</xdr:col>
      <xdr:colOff>2807033</xdr:colOff>
      <xdr:row>5</xdr:row>
      <xdr:rowOff>422910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D6A434-8848-4807-8F66-E02FD9828D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674" t="16993" b="28145"/>
        <a:stretch/>
      </xdr:blipFill>
      <xdr:spPr bwMode="auto">
        <a:xfrm>
          <a:off x="1647825" y="1543050"/>
          <a:ext cx="1159208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1666875</xdr:colOff>
      <xdr:row>6</xdr:row>
      <xdr:rowOff>200025</xdr:rowOff>
    </xdr:from>
    <xdr:to>
      <xdr:col>0</xdr:col>
      <xdr:colOff>2804617</xdr:colOff>
      <xdr:row>7</xdr:row>
      <xdr:rowOff>428625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2EDD15F-7DF7-4C65-B6BC-338071F494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3" t="26054" b="28351"/>
        <a:stretch/>
      </xdr:blipFill>
      <xdr:spPr bwMode="auto">
        <a:xfrm>
          <a:off x="1666875" y="2647950"/>
          <a:ext cx="1137742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1704975</xdr:colOff>
      <xdr:row>8</xdr:row>
      <xdr:rowOff>257175</xdr:rowOff>
    </xdr:from>
    <xdr:to>
      <xdr:col>0</xdr:col>
      <xdr:colOff>2789089</xdr:colOff>
      <xdr:row>9</xdr:row>
      <xdr:rowOff>390526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47DF36D-8FC8-4A97-9FBC-254F32FF13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742" t="14212" b="39542"/>
        <a:stretch/>
      </xdr:blipFill>
      <xdr:spPr bwMode="auto">
        <a:xfrm>
          <a:off x="1704975" y="3714750"/>
          <a:ext cx="1084114" cy="63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1866900</xdr:colOff>
      <xdr:row>10</xdr:row>
      <xdr:rowOff>9525</xdr:rowOff>
    </xdr:from>
    <xdr:to>
      <xdr:col>0</xdr:col>
      <xdr:colOff>2619375</xdr:colOff>
      <xdr:row>11</xdr:row>
      <xdr:rowOff>419144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3EDBDF0-D271-4953-956B-5058D4B869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00" r="24151"/>
        <a:stretch/>
      </xdr:blipFill>
      <xdr:spPr bwMode="auto">
        <a:xfrm>
          <a:off x="1866900" y="4476750"/>
          <a:ext cx="752475" cy="914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1</xdr:row>
      <xdr:rowOff>28574</xdr:rowOff>
    </xdr:from>
    <xdr:to>
      <xdr:col>1</xdr:col>
      <xdr:colOff>1640860</xdr:colOff>
      <xdr:row>2</xdr:row>
      <xdr:rowOff>49529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674" t="16993" b="28145"/>
        <a:stretch/>
      </xdr:blipFill>
      <xdr:spPr bwMode="auto">
        <a:xfrm>
          <a:off x="1809749" y="228599"/>
          <a:ext cx="1545611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2</xdr:row>
      <xdr:rowOff>104775</xdr:rowOff>
    </xdr:from>
    <xdr:to>
      <xdr:col>1</xdr:col>
      <xdr:colOff>1641782</xdr:colOff>
      <xdr:row>3</xdr:row>
      <xdr:rowOff>34290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966" t="26042" b="27772"/>
        <a:stretch/>
      </xdr:blipFill>
      <xdr:spPr bwMode="auto">
        <a:xfrm>
          <a:off x="1866900" y="1381125"/>
          <a:ext cx="1489382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457200</xdr:colOff>
      <xdr:row>4</xdr:row>
      <xdr:rowOff>29663</xdr:rowOff>
    </xdr:from>
    <xdr:to>
      <xdr:col>1</xdr:col>
      <xdr:colOff>1284883</xdr:colOff>
      <xdr:row>4</xdr:row>
      <xdr:rowOff>1035503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00" r="24151"/>
        <a:stretch/>
      </xdr:blipFill>
      <xdr:spPr bwMode="auto">
        <a:xfrm>
          <a:off x="2171700" y="3458663"/>
          <a:ext cx="827683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85724</xdr:colOff>
      <xdr:row>3</xdr:row>
      <xdr:rowOff>133350</xdr:rowOff>
    </xdr:from>
    <xdr:to>
      <xdr:col>1</xdr:col>
      <xdr:colOff>1639077</xdr:colOff>
      <xdr:row>3</xdr:row>
      <xdr:rowOff>1047750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742" t="14212" b="39542"/>
        <a:stretch/>
      </xdr:blipFill>
      <xdr:spPr bwMode="auto">
        <a:xfrm>
          <a:off x="1800224" y="2486025"/>
          <a:ext cx="1553353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Q38"/>
  <sheetViews>
    <sheetView zoomScaleNormal="100" workbookViewId="0">
      <selection activeCell="F18" sqref="F18"/>
    </sheetView>
  </sheetViews>
  <sheetFormatPr defaultColWidth="9.1796875" defaultRowHeight="15.5" x14ac:dyDescent="0.35"/>
  <cols>
    <col min="1" max="1" width="12.1796875" style="17" customWidth="1"/>
    <col min="2" max="4" width="9.1796875" style="17"/>
    <col min="5" max="5" width="14.81640625" style="17" bestFit="1" customWidth="1"/>
    <col min="6" max="6" width="30.1796875" style="17" bestFit="1" customWidth="1"/>
    <col min="7" max="7" width="9.1796875" style="17" customWidth="1"/>
    <col min="8" max="8" width="9.1796875" style="17"/>
    <col min="9" max="9" width="9.1796875" style="17" hidden="1" customWidth="1"/>
    <col min="10" max="10" width="18.453125" style="17" hidden="1" customWidth="1"/>
    <col min="11" max="13" width="9.1796875" style="17" hidden="1" customWidth="1"/>
    <col min="14" max="14" width="28.26953125" style="17" hidden="1" customWidth="1"/>
    <col min="15" max="15" width="9.1796875" style="17" hidden="1" customWidth="1"/>
    <col min="16" max="16" width="34.7265625" style="17" hidden="1" customWidth="1"/>
    <col min="17" max="17" width="9.1796875" style="17" hidden="1" customWidth="1"/>
    <col min="18" max="16384" width="9.1796875" style="17"/>
  </cols>
  <sheetData>
    <row r="1" spans="1:16" ht="25" x14ac:dyDescent="0.35">
      <c r="A1" s="64" t="s">
        <v>24</v>
      </c>
      <c r="B1" s="64"/>
      <c r="C1" s="64"/>
      <c r="D1" s="64"/>
      <c r="E1" s="64"/>
      <c r="F1" s="64"/>
      <c r="G1" s="64"/>
      <c r="J1" s="18"/>
      <c r="N1" s="18"/>
    </row>
    <row r="2" spans="1:16" ht="25" x14ac:dyDescent="0.5">
      <c r="A2" s="65" t="s">
        <v>25</v>
      </c>
      <c r="B2" s="65"/>
      <c r="C2" s="65"/>
      <c r="D2" s="65"/>
      <c r="E2" s="65"/>
      <c r="F2" s="65"/>
      <c r="G2" s="65"/>
    </row>
    <row r="3" spans="1:16" ht="16" thickBot="1" x14ac:dyDescent="0.4">
      <c r="A3" s="1"/>
      <c r="B3" s="2"/>
      <c r="C3" s="2"/>
      <c r="D3" s="2"/>
      <c r="E3" s="2"/>
      <c r="F3" s="2"/>
      <c r="G3" s="2"/>
    </row>
    <row r="4" spans="1:16" ht="16" thickTop="1" x14ac:dyDescent="0.35">
      <c r="A4" s="3"/>
      <c r="B4" s="4"/>
      <c r="C4" s="4"/>
      <c r="D4" s="4"/>
      <c r="E4" s="4"/>
      <c r="F4" s="4"/>
      <c r="G4" s="5"/>
    </row>
    <row r="5" spans="1:16" x14ac:dyDescent="0.35">
      <c r="A5" s="6" t="s">
        <v>0</v>
      </c>
      <c r="B5" s="66"/>
      <c r="C5" s="67"/>
      <c r="D5" s="67"/>
      <c r="E5" s="7" t="s">
        <v>1</v>
      </c>
      <c r="F5" s="67"/>
      <c r="G5" s="68"/>
    </row>
    <row r="6" spans="1:16" x14ac:dyDescent="0.35">
      <c r="A6" s="6" t="s">
        <v>2</v>
      </c>
      <c r="B6" s="67"/>
      <c r="C6" s="67"/>
      <c r="D6" s="67"/>
      <c r="E6" s="7" t="s">
        <v>3</v>
      </c>
      <c r="F6" s="67"/>
      <c r="G6" s="68"/>
    </row>
    <row r="7" spans="1:16" x14ac:dyDescent="0.35">
      <c r="A7" s="6" t="s">
        <v>4</v>
      </c>
      <c r="B7" s="67"/>
      <c r="C7" s="67"/>
      <c r="D7" s="67"/>
      <c r="E7" s="7" t="s">
        <v>5</v>
      </c>
      <c r="F7" s="67"/>
      <c r="G7" s="68"/>
    </row>
    <row r="8" spans="1:16" ht="16" thickBot="1" x14ac:dyDescent="0.4">
      <c r="A8" s="8"/>
      <c r="B8" s="9"/>
      <c r="C8" s="9"/>
      <c r="D8" s="9"/>
      <c r="E8" s="10"/>
      <c r="F8" s="9"/>
      <c r="G8" s="11"/>
    </row>
    <row r="9" spans="1:16" ht="16" thickTop="1" x14ac:dyDescent="0.35">
      <c r="A9" s="1"/>
      <c r="B9" s="2"/>
      <c r="C9" s="2"/>
      <c r="D9" s="2"/>
      <c r="E9" s="2"/>
      <c r="F9" s="2"/>
      <c r="G9" s="2"/>
    </row>
    <row r="10" spans="1:16" ht="18" x14ac:dyDescent="0.35">
      <c r="A10" s="72" t="s">
        <v>27</v>
      </c>
      <c r="B10" s="72"/>
      <c r="C10" s="72"/>
      <c r="D10" s="72"/>
      <c r="E10" s="2"/>
      <c r="F10" s="2"/>
      <c r="G10" s="2"/>
    </row>
    <row r="11" spans="1:16" x14ac:dyDescent="0.35">
      <c r="A11" s="12"/>
      <c r="B11" s="12"/>
      <c r="C11" s="12"/>
      <c r="D11" s="12"/>
      <c r="E11" s="13"/>
      <c r="P11" s="35" t="s">
        <v>30</v>
      </c>
    </row>
    <row r="12" spans="1:16" x14ac:dyDescent="0.35">
      <c r="A12" s="12"/>
      <c r="B12" s="12"/>
      <c r="C12" s="12"/>
      <c r="D12" s="12"/>
      <c r="E12" s="58"/>
      <c r="F12" s="59"/>
      <c r="G12" s="59"/>
      <c r="J12" s="60" t="s">
        <v>31</v>
      </c>
      <c r="L12" s="37">
        <v>2</v>
      </c>
      <c r="N12" s="17" t="s">
        <v>20</v>
      </c>
      <c r="P12" s="19"/>
    </row>
    <row r="13" spans="1:16" x14ac:dyDescent="0.35">
      <c r="A13" s="23"/>
      <c r="B13" s="79" t="s">
        <v>18</v>
      </c>
      <c r="C13" s="79"/>
      <c r="D13" s="79"/>
      <c r="E13" s="24"/>
      <c r="F13" s="59" t="s">
        <v>28</v>
      </c>
      <c r="G13" s="2"/>
      <c r="J13" s="60" t="s">
        <v>32</v>
      </c>
      <c r="L13" s="37">
        <v>5</v>
      </c>
      <c r="N13" s="17" t="s">
        <v>22</v>
      </c>
    </row>
    <row r="14" spans="1:16" x14ac:dyDescent="0.35">
      <c r="A14" s="24"/>
      <c r="B14" s="69" t="s">
        <v>10</v>
      </c>
      <c r="C14" s="69"/>
      <c r="D14" s="69"/>
      <c r="E14" s="23"/>
      <c r="F14" s="63"/>
      <c r="G14" s="2"/>
      <c r="L14" s="37">
        <v>10</v>
      </c>
      <c r="N14" s="17" t="s">
        <v>23</v>
      </c>
    </row>
    <row r="15" spans="1:16" x14ac:dyDescent="0.35">
      <c r="A15" s="58"/>
      <c r="B15" s="70"/>
      <c r="C15" s="70"/>
      <c r="D15" s="70"/>
      <c r="E15" s="24"/>
      <c r="F15" s="2"/>
      <c r="G15" s="2"/>
      <c r="L15" s="37">
        <v>15</v>
      </c>
      <c r="N15" s="17" t="s">
        <v>10</v>
      </c>
    </row>
    <row r="16" spans="1:16" x14ac:dyDescent="0.35">
      <c r="A16" s="24"/>
      <c r="B16" s="70"/>
      <c r="C16" s="70"/>
      <c r="D16" s="70"/>
      <c r="E16" s="58"/>
      <c r="F16" s="2"/>
      <c r="G16" s="2"/>
      <c r="L16" s="37">
        <v>20</v>
      </c>
    </row>
    <row r="17" spans="1:12" x14ac:dyDescent="0.35">
      <c r="A17" s="58"/>
      <c r="B17" s="70"/>
      <c r="C17" s="70"/>
      <c r="D17" s="70"/>
      <c r="E17" s="24"/>
      <c r="F17" s="59" t="s">
        <v>29</v>
      </c>
      <c r="G17" s="2"/>
      <c r="L17" s="37">
        <v>25</v>
      </c>
    </row>
    <row r="18" spans="1:12" x14ac:dyDescent="0.35">
      <c r="A18" s="14"/>
      <c r="B18" s="70"/>
      <c r="C18" s="70"/>
      <c r="D18" s="70"/>
      <c r="E18" s="24"/>
      <c r="F18" s="62"/>
      <c r="G18" s="2"/>
    </row>
    <row r="19" spans="1:12" x14ac:dyDescent="0.35">
      <c r="A19" s="14"/>
      <c r="B19" s="70"/>
      <c r="C19" s="70"/>
      <c r="D19" s="70"/>
      <c r="E19" s="24"/>
      <c r="F19" s="2"/>
      <c r="G19" s="2"/>
    </row>
    <row r="20" spans="1:12" x14ac:dyDescent="0.35">
      <c r="A20" s="14"/>
      <c r="B20" s="70"/>
      <c r="C20" s="70"/>
      <c r="D20" s="70"/>
      <c r="E20" s="24"/>
      <c r="F20" s="2"/>
      <c r="G20" s="2"/>
    </row>
    <row r="21" spans="1:12" x14ac:dyDescent="0.35">
      <c r="A21" s="14"/>
      <c r="B21" s="25"/>
      <c r="C21" s="25"/>
      <c r="D21" s="25"/>
      <c r="E21" s="24"/>
      <c r="F21" s="25"/>
      <c r="G21" s="25"/>
    </row>
    <row r="22" spans="1:12" x14ac:dyDescent="0.35">
      <c r="A22" s="14"/>
      <c r="B22" s="15"/>
      <c r="C22" s="14"/>
      <c r="D22" s="58" t="s">
        <v>15</v>
      </c>
      <c r="E22" s="62"/>
      <c r="F22" s="25" t="s">
        <v>26</v>
      </c>
      <c r="G22" s="25"/>
      <c r="J22" s="38" t="s">
        <v>11</v>
      </c>
      <c r="K22" s="17" t="str">
        <f>"Wrist Torque Females"</f>
        <v>Wrist Torque Females</v>
      </c>
    </row>
    <row r="23" spans="1:12" x14ac:dyDescent="0.35">
      <c r="A23" s="14"/>
      <c r="B23" s="14"/>
      <c r="C23" s="14"/>
      <c r="D23" s="14"/>
      <c r="E23" s="14"/>
      <c r="F23" s="14"/>
      <c r="G23" s="14"/>
      <c r="J23" s="38" t="s">
        <v>12</v>
      </c>
      <c r="K23" s="17" t="e">
        <f>ADDRESS(K24,K25,1,1,K22)</f>
        <v>#VALUE!</v>
      </c>
    </row>
    <row r="24" spans="1:12" x14ac:dyDescent="0.35">
      <c r="A24" s="14"/>
      <c r="B24" s="14"/>
      <c r="C24" s="14"/>
      <c r="D24" s="14"/>
      <c r="E24" s="14"/>
      <c r="F24" s="14"/>
      <c r="G24" s="14"/>
      <c r="J24" s="38" t="s">
        <v>13</v>
      </c>
      <c r="K24" s="37" t="str">
        <f>IF(AND(B14="Flexion (Power Grip)",F14="90%"),5,IF(AND(B14="Flexion (Power Grip)",F14="75%"),6,
IF(AND(B14="Flexion (Pinch Grip)",F14="90%"),7,IF(AND(B14="Flexion (Pinch Grip)",F14="75%"),8,
IF(AND(B14="Extension (Power Grip)",F14="90%"),9,IF(AND(B14="Extension (Power Grip)",F14="75%"),10,
IF(AND(B14="Ulnar Deviation",F14="90%"),11,IF(AND(B14="Ulnar Deviation",F14="75%"),12,"BLANK"))))))))</f>
        <v>BLANK</v>
      </c>
      <c r="L24" s="39"/>
    </row>
    <row r="25" spans="1:12" ht="18" x14ac:dyDescent="0.4">
      <c r="A25" s="16" t="s">
        <v>6</v>
      </c>
      <c r="B25" s="14"/>
      <c r="C25" s="14"/>
      <c r="D25" s="14"/>
      <c r="E25" s="14"/>
      <c r="F25" s="14"/>
      <c r="G25" s="14"/>
      <c r="J25" s="38" t="s">
        <v>14</v>
      </c>
      <c r="K25" s="37" t="str">
        <f>IF(F18=2,3,IF(F18=5,4,IF(F18=10,5,IF(F18=15,6,IF(F18=20,7,IF(F18=25,8,"BLANK"))))))</f>
        <v>BLANK</v>
      </c>
    </row>
    <row r="26" spans="1:12" ht="18.5" thickBot="1" x14ac:dyDescent="0.45">
      <c r="A26" s="16"/>
      <c r="B26" s="14"/>
      <c r="C26" s="14"/>
      <c r="D26" s="14"/>
      <c r="E26" s="14"/>
      <c r="F26" s="14"/>
      <c r="G26" s="14"/>
      <c r="J26" s="38"/>
    </row>
    <row r="27" spans="1:12" ht="16.5" thickTop="1" thickBot="1" x14ac:dyDescent="0.4">
      <c r="A27" s="77" t="s">
        <v>8</v>
      </c>
      <c r="B27" s="77"/>
      <c r="C27" s="77"/>
      <c r="D27" s="78"/>
      <c r="E27" s="26" t="str">
        <f ca="1">IF(OR(B14="",F14="",F18=""),"",INDIRECT(K23,1))</f>
        <v/>
      </c>
      <c r="F27" s="25" t="s">
        <v>26</v>
      </c>
      <c r="G27" s="25"/>
    </row>
    <row r="28" spans="1:12" ht="16.5" thickTop="1" thickBot="1" x14ac:dyDescent="0.4">
      <c r="A28" s="21"/>
      <c r="B28" s="21"/>
      <c r="C28" s="21"/>
      <c r="D28" s="21"/>
      <c r="E28" s="22"/>
      <c r="F28" s="14"/>
      <c r="G28" s="14"/>
      <c r="K28" s="39"/>
    </row>
    <row r="29" spans="1:12" ht="20.149999999999999" customHeight="1" thickTop="1" thickBot="1" x14ac:dyDescent="0.4">
      <c r="A29" s="14"/>
      <c r="B29" s="73" t="str">
        <f ca="1">IF(E27="-","Grip Type &amp; Repetition Mismatch--Reselect Values",
IF(E22="","",IF(E22&lt;=E27, "The Actual Torque DOES NOT Exceed The Recommended Limit",IF(E22&gt;E27,"The Actual Torque EXCEEDS The Recommended Limit",
"Error"))))</f>
        <v/>
      </c>
      <c r="C29" s="74"/>
      <c r="D29" s="74"/>
      <c r="E29" s="74"/>
      <c r="F29" s="74"/>
      <c r="G29" s="75"/>
      <c r="K29" s="39"/>
    </row>
    <row r="30" spans="1:12" ht="16" thickTop="1" x14ac:dyDescent="0.35">
      <c r="A30" s="14"/>
      <c r="B30" s="14"/>
      <c r="C30" s="14"/>
      <c r="D30" s="14"/>
      <c r="E30" s="14"/>
      <c r="F30" s="14"/>
      <c r="G30" s="14"/>
      <c r="K30" s="39"/>
    </row>
    <row r="31" spans="1:12" x14ac:dyDescent="0.35">
      <c r="A31" s="14"/>
      <c r="B31" s="14"/>
      <c r="C31" s="14"/>
      <c r="D31" s="14"/>
      <c r="E31" s="14"/>
      <c r="F31" s="14"/>
      <c r="G31" s="14"/>
    </row>
    <row r="32" spans="1:12" x14ac:dyDescent="0.35">
      <c r="A32" s="21" t="s">
        <v>7</v>
      </c>
      <c r="B32" s="76"/>
      <c r="C32" s="76"/>
      <c r="D32" s="76"/>
      <c r="E32" s="76"/>
      <c r="F32" s="76"/>
      <c r="G32" s="76"/>
    </row>
    <row r="33" spans="1:7" x14ac:dyDescent="0.35">
      <c r="A33" s="14"/>
      <c r="B33" s="76"/>
      <c r="C33" s="76"/>
      <c r="D33" s="76"/>
      <c r="E33" s="76"/>
      <c r="F33" s="76"/>
      <c r="G33" s="76"/>
    </row>
    <row r="34" spans="1:7" x14ac:dyDescent="0.35">
      <c r="A34" s="14"/>
      <c r="B34" s="76"/>
      <c r="C34" s="76"/>
      <c r="D34" s="76"/>
      <c r="E34" s="76"/>
      <c r="F34" s="76"/>
      <c r="G34" s="76"/>
    </row>
    <row r="35" spans="1:7" x14ac:dyDescent="0.35">
      <c r="A35" s="14"/>
      <c r="B35" s="14"/>
      <c r="C35" s="14"/>
      <c r="D35" s="14"/>
      <c r="E35" s="14"/>
      <c r="F35" s="14"/>
      <c r="G35" s="14"/>
    </row>
    <row r="38" spans="1:7" x14ac:dyDescent="0.35">
      <c r="A38" s="61" t="s">
        <v>35</v>
      </c>
      <c r="B38" s="71"/>
      <c r="C38" s="71"/>
      <c r="D38" s="71"/>
      <c r="E38" s="71"/>
      <c r="F38" s="71"/>
      <c r="G38" s="71"/>
    </row>
  </sheetData>
  <sheetProtection algorithmName="SHA-512" hashValue="njzC3GQAxNGlTC1TcuQThX9a3a7MGenTAPucvEMth+60Tn5ho45D5GrapttEtr02TXJoyT+aaGnzvMw0BssOMg==" saltValue="OqPAH48bfySVI9013zhuig==" spinCount="100000" sheet="1" selectLockedCells="1"/>
  <mergeCells count="16">
    <mergeCell ref="B14:D14"/>
    <mergeCell ref="B15:D20"/>
    <mergeCell ref="B38:G38"/>
    <mergeCell ref="B7:D7"/>
    <mergeCell ref="F7:G7"/>
    <mergeCell ref="A10:D10"/>
    <mergeCell ref="B29:G29"/>
    <mergeCell ref="B32:G34"/>
    <mergeCell ref="A27:D27"/>
    <mergeCell ref="B13:D13"/>
    <mergeCell ref="A1:G1"/>
    <mergeCell ref="A2:G2"/>
    <mergeCell ref="B5:D5"/>
    <mergeCell ref="F5:G5"/>
    <mergeCell ref="B6:D6"/>
    <mergeCell ref="F6:G6"/>
  </mergeCells>
  <conditionalFormatting sqref="B29:G29">
    <cfRule type="expression" dxfId="4" priority="6">
      <formula>$E$27="-"</formula>
    </cfRule>
    <cfRule type="expression" dxfId="3" priority="7">
      <formula>OR($E$22="",$B$14="",$F$14="",$F$18="")</formula>
    </cfRule>
    <cfRule type="expression" dxfId="2" priority="8">
      <formula>$E$22&lt;$E$27</formula>
    </cfRule>
    <cfRule type="expression" dxfId="1" priority="9">
      <formula>$E$22=$E$27</formula>
    </cfRule>
    <cfRule type="expression" dxfId="0" priority="10">
      <formula>$E$22&gt;$E$27</formula>
    </cfRule>
  </conditionalFormatting>
  <dataValidations count="4">
    <dataValidation type="decimal" operator="greaterThanOrEqual" allowBlank="1" showInputMessage="1" showErrorMessage="1" errorTitle="Numbers Only" error="Please enter only numbers greater than or equal to zero in this cell." sqref="E22" xr:uid="{00000000-0002-0000-0000-000000000000}">
      <formula1>0</formula1>
    </dataValidation>
    <dataValidation type="list" allowBlank="1" showInputMessage="1" showErrorMessage="1" sqref="B14:D14" xr:uid="{00000000-0002-0000-0000-000001000000}">
      <formula1>$N$12:$N$15</formula1>
    </dataValidation>
    <dataValidation type="list" allowBlank="1" showInputMessage="1" showErrorMessage="1" sqref="F14" xr:uid="{00000000-0002-0000-0000-000002000000}">
      <formula1>$J$12:$J$13</formula1>
    </dataValidation>
    <dataValidation type="list" allowBlank="1" showInputMessage="1" showErrorMessage="1" sqref="F18" xr:uid="{00000000-0002-0000-0000-000003000000}">
      <formula1>IF(OR($B$14=$N$12,$B$14=$N$13,$B$14=$N$14),$L$12:$L$16,IF($B$14=$N$15,$L$15:$L$17,""))</formula1>
    </dataValidation>
  </dataValidations>
  <printOptions horizontalCentered="1" verticalCentered="1"/>
  <pageMargins left="0.7" right="0.7" top="0.75" bottom="0.75" header="0.3" footer="0.3"/>
  <pageSetup scale="84" orientation="landscape" r:id="rId1"/>
  <headerFooter>
    <oddFooter>&amp;L&amp;"Arial,Regular"&amp;10© 2023 The Ergonomics Center&amp;R&amp;"Arial,Regular"&amp;10ErgoCenter.NCSU.edu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2"/>
  <sheetViews>
    <sheetView tabSelected="1" zoomScaleNormal="100" workbookViewId="0">
      <selection sqref="A1:H1"/>
    </sheetView>
  </sheetViews>
  <sheetFormatPr defaultColWidth="9.1796875" defaultRowHeight="15.5" x14ac:dyDescent="0.35"/>
  <cols>
    <col min="1" max="1" width="42.7265625" style="17" customWidth="1"/>
    <col min="2" max="2" width="20.453125" style="17" bestFit="1" customWidth="1"/>
    <col min="3" max="8" width="12.7265625" style="17" customWidth="1"/>
    <col min="9" max="16384" width="9.1796875" style="17"/>
  </cols>
  <sheetData>
    <row r="1" spans="1:10" ht="23" x14ac:dyDescent="0.35">
      <c r="A1" s="83" t="s">
        <v>16</v>
      </c>
      <c r="B1" s="83"/>
      <c r="C1" s="83"/>
      <c r="D1" s="83"/>
      <c r="E1" s="83"/>
      <c r="F1" s="83"/>
      <c r="G1" s="83"/>
      <c r="H1" s="83"/>
      <c r="I1" s="27"/>
    </row>
    <row r="2" spans="1:10" ht="20.5" thickBot="1" x14ac:dyDescent="0.45">
      <c r="A2" s="20"/>
    </row>
    <row r="3" spans="1:10" ht="35.15" customHeight="1" thickTop="1" thickBot="1" x14ac:dyDescent="0.4">
      <c r="A3" s="28"/>
      <c r="B3" s="29"/>
      <c r="C3" s="84" t="s">
        <v>17</v>
      </c>
      <c r="D3" s="85"/>
      <c r="E3" s="85"/>
      <c r="F3" s="85"/>
      <c r="G3" s="85"/>
      <c r="H3" s="86"/>
    </row>
    <row r="4" spans="1:10" ht="35.15" customHeight="1" thickTop="1" thickBot="1" x14ac:dyDescent="0.4">
      <c r="A4" s="40" t="s">
        <v>18</v>
      </c>
      <c r="B4" s="41" t="s">
        <v>19</v>
      </c>
      <c r="C4" s="42">
        <v>2</v>
      </c>
      <c r="D4" s="43">
        <v>5</v>
      </c>
      <c r="E4" s="43">
        <v>10</v>
      </c>
      <c r="F4" s="43">
        <v>15</v>
      </c>
      <c r="G4" s="43">
        <v>20</v>
      </c>
      <c r="H4" s="44">
        <v>25</v>
      </c>
    </row>
    <row r="5" spans="1:10" ht="40" customHeight="1" thickTop="1" x14ac:dyDescent="0.35">
      <c r="A5" s="87" t="s">
        <v>20</v>
      </c>
      <c r="B5" s="45">
        <v>0.9</v>
      </c>
      <c r="C5" s="30">
        <v>0.89</v>
      </c>
      <c r="D5" s="31">
        <v>0.89</v>
      </c>
      <c r="E5" s="31">
        <v>0.81</v>
      </c>
      <c r="F5" s="31">
        <v>0.72</v>
      </c>
      <c r="G5" s="31">
        <v>0.61</v>
      </c>
      <c r="H5" s="46" t="s">
        <v>21</v>
      </c>
    </row>
    <row r="6" spans="1:10" ht="40" customHeight="1" thickBot="1" x14ac:dyDescent="0.4">
      <c r="A6" s="88"/>
      <c r="B6" s="47">
        <v>0.75</v>
      </c>
      <c r="C6" s="32">
        <v>1.39</v>
      </c>
      <c r="D6" s="33">
        <v>1.39</v>
      </c>
      <c r="E6" s="33">
        <v>1.25</v>
      </c>
      <c r="F6" s="33">
        <v>1.1100000000000001</v>
      </c>
      <c r="G6" s="33">
        <v>0.94</v>
      </c>
      <c r="H6" s="48" t="s">
        <v>21</v>
      </c>
    </row>
    <row r="7" spans="1:10" ht="40" customHeight="1" thickTop="1" x14ac:dyDescent="0.35">
      <c r="A7" s="89" t="s">
        <v>22</v>
      </c>
      <c r="B7" s="45">
        <v>0.9</v>
      </c>
      <c r="C7" s="49">
        <v>0.83</v>
      </c>
      <c r="D7" s="50">
        <v>0.77</v>
      </c>
      <c r="E7" s="50">
        <v>0.67</v>
      </c>
      <c r="F7" s="50">
        <v>0.67</v>
      </c>
      <c r="G7" s="50">
        <v>0.54</v>
      </c>
      <c r="H7" s="51" t="s">
        <v>21</v>
      </c>
    </row>
    <row r="8" spans="1:10" ht="40" customHeight="1" thickBot="1" x14ac:dyDescent="0.4">
      <c r="A8" s="88"/>
      <c r="B8" s="47">
        <v>0.75</v>
      </c>
      <c r="C8" s="32">
        <v>1.29</v>
      </c>
      <c r="D8" s="33">
        <v>1.2</v>
      </c>
      <c r="E8" s="33">
        <v>1.04</v>
      </c>
      <c r="F8" s="33">
        <v>1.04</v>
      </c>
      <c r="G8" s="33">
        <v>0.84</v>
      </c>
      <c r="H8" s="48" t="s">
        <v>21</v>
      </c>
    </row>
    <row r="9" spans="1:10" ht="40" customHeight="1" thickTop="1" x14ac:dyDescent="0.35">
      <c r="A9" s="87" t="s">
        <v>23</v>
      </c>
      <c r="B9" s="45">
        <v>0.9</v>
      </c>
      <c r="C9" s="30">
        <v>0.53</v>
      </c>
      <c r="D9" s="31">
        <v>0.53</v>
      </c>
      <c r="E9" s="31">
        <v>0.47</v>
      </c>
      <c r="F9" s="31">
        <v>0.41</v>
      </c>
      <c r="G9" s="31">
        <v>0.32</v>
      </c>
      <c r="H9" s="46" t="s">
        <v>21</v>
      </c>
    </row>
    <row r="10" spans="1:10" ht="40" customHeight="1" thickBot="1" x14ac:dyDescent="0.4">
      <c r="A10" s="88"/>
      <c r="B10" s="47">
        <v>0.75</v>
      </c>
      <c r="C10" s="32">
        <v>0.81</v>
      </c>
      <c r="D10" s="33">
        <v>0.81</v>
      </c>
      <c r="E10" s="33">
        <v>0.72</v>
      </c>
      <c r="F10" s="33">
        <v>0.65</v>
      </c>
      <c r="G10" s="33">
        <v>0.51</v>
      </c>
      <c r="H10" s="48" t="s">
        <v>21</v>
      </c>
      <c r="J10" s="34"/>
    </row>
    <row r="11" spans="1:10" ht="40" customHeight="1" thickTop="1" x14ac:dyDescent="0.35">
      <c r="A11" s="81" t="s">
        <v>10</v>
      </c>
      <c r="B11" s="45">
        <v>0.9</v>
      </c>
      <c r="C11" s="52" t="s">
        <v>21</v>
      </c>
      <c r="D11" s="53" t="s">
        <v>21</v>
      </c>
      <c r="E11" s="53" t="s">
        <v>21</v>
      </c>
      <c r="F11" s="31">
        <v>0.46</v>
      </c>
      <c r="G11" s="31">
        <v>0.46</v>
      </c>
      <c r="H11" s="54">
        <v>0.44</v>
      </c>
      <c r="J11" s="34"/>
    </row>
    <row r="12" spans="1:10" ht="40" customHeight="1" thickBot="1" x14ac:dyDescent="0.4">
      <c r="A12" s="82"/>
      <c r="B12" s="47">
        <v>0.75</v>
      </c>
      <c r="C12" s="55" t="s">
        <v>21</v>
      </c>
      <c r="D12" s="56" t="s">
        <v>21</v>
      </c>
      <c r="E12" s="56" t="s">
        <v>21</v>
      </c>
      <c r="F12" s="33">
        <v>0.93</v>
      </c>
      <c r="G12" s="33">
        <v>0.92</v>
      </c>
      <c r="H12" s="57">
        <v>0.9</v>
      </c>
      <c r="J12" s="34"/>
    </row>
    <row r="13" spans="1:10" ht="16" thickTop="1" x14ac:dyDescent="0.35"/>
    <row r="15" spans="1:10" x14ac:dyDescent="0.35">
      <c r="A15" s="80" t="s">
        <v>33</v>
      </c>
      <c r="B15" s="80"/>
      <c r="C15" s="80"/>
      <c r="D15" s="80"/>
      <c r="E15" s="80"/>
      <c r="F15" s="80"/>
      <c r="G15" s="80"/>
      <c r="H15" s="80"/>
    </row>
    <row r="16" spans="1:10" x14ac:dyDescent="0.35">
      <c r="A16" s="80"/>
      <c r="B16" s="80"/>
      <c r="C16" s="80"/>
      <c r="D16" s="80"/>
      <c r="E16" s="80"/>
      <c r="F16" s="80"/>
      <c r="G16" s="80"/>
      <c r="H16" s="80"/>
    </row>
    <row r="17" spans="1:8" x14ac:dyDescent="0.35">
      <c r="A17" s="80"/>
      <c r="B17" s="80"/>
      <c r="C17" s="80"/>
      <c r="D17" s="80"/>
      <c r="E17" s="80"/>
      <c r="F17" s="80"/>
      <c r="G17" s="80"/>
      <c r="H17" s="80"/>
    </row>
    <row r="21" spans="1:8" x14ac:dyDescent="0.35">
      <c r="B21"/>
    </row>
    <row r="23" spans="1:8" x14ac:dyDescent="0.35">
      <c r="A23" s="61" t="s">
        <v>34</v>
      </c>
    </row>
    <row r="27" spans="1:8" x14ac:dyDescent="0.35">
      <c r="B27"/>
    </row>
    <row r="32" spans="1:8" x14ac:dyDescent="0.35">
      <c r="B32"/>
    </row>
  </sheetData>
  <sheetProtection algorithmName="SHA-512" hashValue="l3wjhYr/04AIRL0xohTU+zhFh7/cNSjv47PyxrtuNap+MwvIYMC7mb7YbA2ADGrWJ3K3H5Hh0REgank+RBrvtA==" saltValue="I9+DSqJJMvFYnhcFtZMydA==" spinCount="100000" sheet="1" selectLockedCells="1"/>
  <mergeCells count="7">
    <mergeCell ref="A15:H17"/>
    <mergeCell ref="A11:A12"/>
    <mergeCell ref="A1:H1"/>
    <mergeCell ref="C3:H3"/>
    <mergeCell ref="A5:A6"/>
    <mergeCell ref="A7:A8"/>
    <mergeCell ref="A9:A10"/>
  </mergeCells>
  <pageMargins left="0.7" right="0.7" top="0.75" bottom="0.75" header="0.3" footer="0.3"/>
  <pageSetup scale="87" orientation="landscape" r:id="rId1"/>
  <headerFooter>
    <oddFooter>&amp;L&amp;"Arial,Regular"&amp;10© 2023 The Ergonomics Center&amp;R&amp;"Arial,Regular"&amp;10ErgoCenter.NCSU.edu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C5" sqref="C5"/>
    </sheetView>
  </sheetViews>
  <sheetFormatPr defaultColWidth="9.1796875" defaultRowHeight="14" x14ac:dyDescent="0.3"/>
  <cols>
    <col min="1" max="2" width="25.7265625" style="15" customWidth="1"/>
    <col min="3" max="16384" width="9.1796875" style="14"/>
  </cols>
  <sheetData>
    <row r="1" spans="1:2" s="17" customFormat="1" ht="15.5" x14ac:dyDescent="0.35">
      <c r="A1" s="35" t="s">
        <v>18</v>
      </c>
      <c r="B1" s="35" t="s">
        <v>9</v>
      </c>
    </row>
    <row r="2" spans="1:2" s="25" customFormat="1" ht="85" customHeight="1" x14ac:dyDescent="0.35">
      <c r="A2" s="36" t="s">
        <v>20</v>
      </c>
      <c r="B2" s="36"/>
    </row>
    <row r="3" spans="1:2" s="25" customFormat="1" ht="85" customHeight="1" x14ac:dyDescent="0.35">
      <c r="A3" s="36" t="s">
        <v>22</v>
      </c>
      <c r="B3" s="36"/>
    </row>
    <row r="4" spans="1:2" s="25" customFormat="1" ht="85" customHeight="1" x14ac:dyDescent="0.35">
      <c r="A4" s="36" t="s">
        <v>23</v>
      </c>
      <c r="B4" s="36"/>
    </row>
    <row r="5" spans="1:2" s="25" customFormat="1" ht="85" customHeight="1" x14ac:dyDescent="0.35">
      <c r="A5" s="36" t="s">
        <v>10</v>
      </c>
      <c r="B5" s="36"/>
    </row>
  </sheetData>
  <sheetProtection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Wrist Torque Calculator</vt:lpstr>
      <vt:lpstr>Wrist Torque Females</vt:lpstr>
      <vt:lpstr>Pics</vt:lpstr>
    </vt:vector>
  </TitlesOfParts>
  <Company>NC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ECNC (GD)</dc:creator>
  <cp:lastModifiedBy>Stephen McNierney</cp:lastModifiedBy>
  <cp:lastPrinted>2016-04-19T19:14:34Z</cp:lastPrinted>
  <dcterms:created xsi:type="dcterms:W3CDTF">2014-05-07T13:34:09Z</dcterms:created>
  <dcterms:modified xsi:type="dcterms:W3CDTF">2023-11-28T15:04:47Z</dcterms:modified>
</cp:coreProperties>
</file>