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TEC-Toolbox\ErgoDATA Calculators 2023\Completed 2023 Calculators\"/>
    </mc:Choice>
  </mc:AlternateContent>
  <xr:revisionPtr revIDLastSave="0" documentId="13_ncr:1_{E4DAE549-19FB-477A-8573-8B3E64883D9B}" xr6:coauthVersionLast="47" xr6:coauthVersionMax="47" xr10:uidLastSave="{00000000-0000-0000-0000-000000000000}"/>
  <bookViews>
    <workbookView xWindow="-19350" yWindow="-180" windowWidth="19335" windowHeight="15600" xr2:uid="{00000000-000D-0000-FFFF-FFFF00000000}"/>
  </bookViews>
  <sheets>
    <sheet name="Rodgers" sheetId="1" r:id="rId1"/>
  </sheets>
  <definedNames>
    <definedName name="_xlnm._FilterDatabase" localSheetId="0" hidden="1">Rodgers!#REF!</definedName>
    <definedName name="_xlnm.Print_Area" localSheetId="0">Rodgers!$A$1:$K$34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J14" i="1" s="1"/>
  <c r="K14" i="1"/>
  <c r="I11" i="1"/>
  <c r="J11" i="1" s="1"/>
  <c r="K11" i="1" s="1"/>
  <c r="I12" i="1"/>
  <c r="J12" i="1" s="1"/>
  <c r="K12" i="1"/>
  <c r="I13" i="1"/>
  <c r="J13" i="1" s="1"/>
  <c r="K13" i="1"/>
  <c r="I15" i="1"/>
  <c r="J15" i="1" s="1"/>
  <c r="K15" i="1" s="1"/>
  <c r="I16" i="1"/>
  <c r="J16" i="1" s="1"/>
  <c r="K16" i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/>
  <c r="I22" i="1"/>
  <c r="J22" i="1" s="1"/>
  <c r="K22" i="1" s="1"/>
</calcChain>
</file>

<file path=xl/sharedStrings.xml><?xml version="1.0" encoding="utf-8"?>
<sst xmlns="http://schemas.openxmlformats.org/spreadsheetml/2006/main" count="151" uniqueCount="78">
  <si>
    <t>Date:</t>
  </si>
  <si>
    <t>Dept:</t>
  </si>
  <si>
    <t>Company:</t>
  </si>
  <si>
    <t>Task:</t>
  </si>
  <si>
    <t>Supervisor:</t>
  </si>
  <si>
    <t>Evaluator:</t>
  </si>
  <si>
    <t>Rodgers Muscle Fatigue Analysis</t>
  </si>
  <si>
    <t>Table A</t>
  </si>
  <si>
    <t>Effort Level</t>
  </si>
  <si>
    <t>Scores</t>
  </si>
  <si>
    <t>Overall Priority</t>
  </si>
  <si>
    <t>Region</t>
  </si>
  <si>
    <t>Cont. Effort Duration</t>
  </si>
  <si>
    <t>Effort Frequency</t>
  </si>
  <si>
    <t>See Table A</t>
  </si>
  <si>
    <t>See Table B</t>
  </si>
  <si>
    <t>Neck</t>
  </si>
  <si>
    <t>Shoulders</t>
  </si>
  <si>
    <t>Back</t>
  </si>
  <si>
    <t>Arms/ Elbows</t>
  </si>
  <si>
    <t>Wrists/ Hands/ Fingers</t>
  </si>
  <si>
    <t>Legs/ Knees</t>
  </si>
  <si>
    <t>Ankles/ Feet/ Toes</t>
  </si>
  <si>
    <t>Neutral neck: head turned partly to side; backor forward slighly; back leaning forward 0-20 degrees</t>
  </si>
  <si>
    <t>Neutral arms; arms slightly away from sides; arms extended with some support</t>
  </si>
  <si>
    <t>Arms away from body, no support; working overhead or behind</t>
  </si>
  <si>
    <t>Exerting forces or holding weight with arms away from body or overhead</t>
  </si>
  <si>
    <t>Standing; sitting with lumbar support; leaning to side or bending slightly; arching back</t>
  </si>
  <si>
    <t>Neutral; arms away from body; no load; light forces lifting near body; no twisting</t>
  </si>
  <si>
    <t>Light forces or weights handled close to body; straight wrists; comfortable power grips</t>
  </si>
  <si>
    <t>Standing; walking without bending or leaning; weight on both feet</t>
  </si>
  <si>
    <t>Head turned to side; head fully back; head forward about 20 degrees</t>
  </si>
  <si>
    <t>Bending forward; no load; lifting moderately heavy loads near body; working overhead</t>
  </si>
  <si>
    <t>Rotating arm while exerting moderate force</t>
  </si>
  <si>
    <t>Grips with wide or narrow span; moderate wrist angles, especially flexion; use of gloves with moderate forces</t>
  </si>
  <si>
    <t>Bending forward, leaning on table; weight on one side; pivoting while exerting force</t>
  </si>
  <si>
    <t>Same as moderate but with force or weight; head stretched forward (chin tucked into chest)</t>
  </si>
  <si>
    <t>Lifting or exerting force while twisting; high force or load while bending</t>
  </si>
  <si>
    <t>High forces exerted with rotation; lifting with arms extended</t>
  </si>
  <si>
    <t>Pinch grips; strong wrist angles; slippery surfaces</t>
  </si>
  <si>
    <t>Exerting high forces while pulling or lifting; crouching while exerting force</t>
  </si>
  <si>
    <t>Right</t>
  </si>
  <si>
    <t>Left</t>
  </si>
  <si>
    <t>Table B</t>
  </si>
  <si>
    <t>Continuous Effort Duration</t>
  </si>
  <si>
    <t>&gt; 30 s</t>
  </si>
  <si>
    <t>&lt; 1 / min</t>
  </si>
  <si>
    <t>1 - 5 / min</t>
  </si>
  <si>
    <t>6 - 15 / min</t>
  </si>
  <si>
    <t>&gt; 15 / min</t>
  </si>
  <si>
    <t>&lt; 6 s</t>
  </si>
  <si>
    <t>6 - 20 s</t>
  </si>
  <si>
    <t>20 - 30 s</t>
  </si>
  <si>
    <t>Score = 1</t>
  </si>
  <si>
    <t xml:space="preserve">Score = 2 </t>
  </si>
  <si>
    <t>Score = 3</t>
  </si>
  <si>
    <t>Score = 4</t>
  </si>
  <si>
    <t xml:space="preserve">Effort Level </t>
  </si>
  <si>
    <t>(If the effort cannot be exerted by most people, enter 4 for Effort)</t>
  </si>
  <si>
    <t>Sum</t>
  </si>
  <si>
    <t>Priority</t>
  </si>
  <si>
    <t>Notes/ Comments</t>
  </si>
  <si>
    <t>Scoring Matrix</t>
  </si>
  <si>
    <t>Low</t>
  </si>
  <si>
    <t>Moderate</t>
  </si>
  <si>
    <t>High</t>
  </si>
  <si>
    <t>Very High</t>
  </si>
  <si>
    <t xml:space="preserve">Score </t>
  </si>
  <si>
    <t>Result</t>
  </si>
  <si>
    <t>N/A</t>
  </si>
  <si>
    <t>Duration</t>
  </si>
  <si>
    <t xml:space="preserve">                                                                                         </t>
  </si>
  <si>
    <t>Drop Down Menu</t>
  </si>
  <si>
    <t xml:space="preserve">Source: Rodgers, Suzanne H. (1992).  A functional job evaluation technique, Occupational Medicine: State of the Art Reviews. 7(4):679-711.
Rodgers, Suzanne H.(1988).  Job evaluation in worker fitness determination. Occupational Medicine: State of the Art Reviews. 3(2): 219-239.
</t>
  </si>
  <si>
    <r>
      <t xml:space="preserve">Light (1)
</t>
    </r>
    <r>
      <rPr>
        <sz val="8"/>
        <rFont val="Arial"/>
        <family val="2"/>
      </rPr>
      <t>(Borg: 0-3)</t>
    </r>
  </si>
  <si>
    <r>
      <t xml:space="preserve">Moderate (2)
</t>
    </r>
    <r>
      <rPr>
        <sz val="8"/>
        <rFont val="Arial"/>
        <family val="2"/>
      </rPr>
      <t>(Borg: 4-6)</t>
    </r>
  </si>
  <si>
    <r>
      <t xml:space="preserve">Heavy (3)
</t>
    </r>
    <r>
      <rPr>
        <sz val="8"/>
        <rFont val="Arial"/>
        <family val="2"/>
      </rPr>
      <t>(Borg: 7+)</t>
    </r>
  </si>
  <si>
    <t>Version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</si>
</sst>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20"/>
      <color rgb="FF99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EF8CB"/>
        <bgColor indexed="64"/>
      </patternFill>
    </fill>
    <fill>
      <patternFill patternType="solid">
        <fgColor rgb="FF80C3D4"/>
        <bgColor indexed="64"/>
      </patternFill>
    </fill>
    <fill>
      <patternFill patternType="solid">
        <fgColor rgb="FFF8A81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0" quotePrefix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/>
    <xf numFmtId="0" fontId="2" fillId="0" borderId="2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2" xfId="0" applyFont="1" applyBorder="1"/>
    <xf numFmtId="0" fontId="2" fillId="0" borderId="22" xfId="0" applyFont="1" applyBorder="1" applyAlignment="1">
      <alignment horizontal="righ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7" borderId="27" xfId="0" applyFill="1" applyBorder="1"/>
    <xf numFmtId="0" fontId="9" fillId="7" borderId="4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26" xfId="0" applyFont="1" applyFill="1" applyBorder="1" applyAlignment="1" applyProtection="1">
      <alignment horizontal="center" vertical="center" wrapText="1"/>
      <protection locked="0"/>
    </xf>
    <xf numFmtId="0" fontId="1" fillId="7" borderId="17" xfId="0" applyFont="1" applyFill="1" applyBorder="1" applyAlignment="1">
      <alignment horizontal="center" vertical="center" textRotation="90" wrapText="1"/>
    </xf>
    <xf numFmtId="0" fontId="9" fillId="7" borderId="32" xfId="0" applyFont="1" applyFill="1" applyBorder="1" applyAlignment="1" applyProtection="1">
      <alignment horizontal="center" vertical="center" wrapText="1"/>
      <protection locked="0"/>
    </xf>
    <xf numFmtId="0" fontId="9" fillId="7" borderId="25" xfId="0" applyFont="1" applyFill="1" applyBorder="1" applyAlignment="1" applyProtection="1">
      <alignment horizontal="center" vertical="center" wrapText="1"/>
      <protection locked="0"/>
    </xf>
    <xf numFmtId="0" fontId="1" fillId="7" borderId="29" xfId="0" applyFont="1" applyFill="1" applyBorder="1" applyAlignment="1">
      <alignment horizontal="center" vertical="center" textRotation="90" wrapText="1"/>
    </xf>
    <xf numFmtId="0" fontId="0" fillId="7" borderId="30" xfId="0" applyFill="1" applyBorder="1"/>
    <xf numFmtId="0" fontId="1" fillId="7" borderId="31" xfId="0" applyFont="1" applyFill="1" applyBorder="1" applyAlignment="1">
      <alignment horizontal="center" vertical="center" textRotation="90" wrapText="1"/>
    </xf>
    <xf numFmtId="0" fontId="9" fillId="7" borderId="33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0" fillId="7" borderId="19" xfId="0" applyFill="1" applyBorder="1" applyAlignment="1" applyProtection="1">
      <alignment horizontal="left" vertical="top" wrapText="1"/>
      <protection locked="0"/>
    </xf>
    <xf numFmtId="0" fontId="0" fillId="7" borderId="0" xfId="0" applyFill="1" applyAlignment="1" applyProtection="1">
      <alignment horizontal="left" vertical="top" wrapText="1"/>
      <protection locked="0"/>
    </xf>
    <xf numFmtId="0" fontId="0" fillId="7" borderId="58" xfId="0" applyFill="1" applyBorder="1" applyAlignment="1" applyProtection="1">
      <alignment horizontal="left" vertical="top" wrapText="1"/>
      <protection locked="0"/>
    </xf>
    <xf numFmtId="0" fontId="0" fillId="7" borderId="20" xfId="0" applyFill="1" applyBorder="1" applyAlignment="1" applyProtection="1">
      <alignment horizontal="left" vertical="top" wrapText="1"/>
      <protection locked="0"/>
    </xf>
    <xf numFmtId="0" fontId="0" fillId="7" borderId="22" xfId="0" applyFill="1" applyBorder="1" applyAlignment="1" applyProtection="1">
      <alignment horizontal="left" vertical="top" wrapText="1"/>
      <protection locked="0"/>
    </xf>
    <xf numFmtId="0" fontId="0" fillId="7" borderId="47" xfId="0" applyFill="1" applyBorder="1" applyAlignment="1" applyProtection="1">
      <alignment horizontal="left" vertical="top" wrapText="1"/>
      <protection locked="0"/>
    </xf>
    <xf numFmtId="0" fontId="4" fillId="9" borderId="49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0" xfId="0" applyBorder="1" applyAlignment="1">
      <alignment horizontal="center"/>
    </xf>
    <xf numFmtId="0" fontId="2" fillId="9" borderId="18" xfId="0" applyFont="1" applyFill="1" applyBorder="1" applyAlignment="1">
      <alignment horizontal="center" vertical="center" wrapText="1"/>
    </xf>
    <xf numFmtId="0" fontId="0" fillId="9" borderId="21" xfId="0" applyFill="1" applyBorder="1"/>
    <xf numFmtId="0" fontId="0" fillId="9" borderId="51" xfId="0" applyFill="1" applyBorder="1"/>
    <xf numFmtId="0" fontId="0" fillId="9" borderId="20" xfId="0" applyFill="1" applyBorder="1"/>
    <xf numFmtId="0" fontId="0" fillId="9" borderId="22" xfId="0" applyFill="1" applyBorder="1"/>
    <xf numFmtId="0" fontId="0" fillId="9" borderId="47" xfId="0" applyFill="1" applyBorder="1"/>
    <xf numFmtId="0" fontId="5" fillId="0" borderId="5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8" borderId="53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8" fillId="0" borderId="22" xfId="0" applyFon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47" xfId="0" applyBorder="1" applyAlignment="1" applyProtection="1">
      <alignment horizontal="left"/>
      <protection locked="0"/>
    </xf>
    <xf numFmtId="0" fontId="4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4" fillId="9" borderId="23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8" borderId="35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14" fontId="0" fillId="0" borderId="12" xfId="0" applyNumberForma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8" fillId="0" borderId="38" xfId="0" applyFont="1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2" fillId="9" borderId="39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0" fillId="8" borderId="46" xfId="0" applyFill="1" applyBorder="1"/>
    <xf numFmtId="0" fontId="6" fillId="8" borderId="20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i val="0"/>
        <condense val="0"/>
        <extend val="0"/>
        <color indexed="5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990000"/>
      <color rgb="FF80C3D4"/>
      <color rgb="FF008473"/>
      <color rgb="FFF8A812"/>
      <color rgb="FFFAC800"/>
      <color rgb="FF91F2CB"/>
      <color rgb="FFFEF8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26972</xdr:rowOff>
    </xdr:from>
    <xdr:to>
      <xdr:col>0</xdr:col>
      <xdr:colOff>443507</xdr:colOff>
      <xdr:row>1</xdr:row>
      <xdr:rowOff>96853</xdr:rowOff>
    </xdr:to>
    <xdr:pic>
      <xdr:nvPicPr>
        <xdr:cNvPr id="1035" name="Picture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26972"/>
          <a:ext cx="424457" cy="403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6"/>
  <sheetViews>
    <sheetView showGridLines="0" tabSelected="1" zoomScaleNormal="100" workbookViewId="0">
      <selection activeCell="G11" sqref="G11"/>
    </sheetView>
  </sheetViews>
  <sheetFormatPr defaultRowHeight="12.75" x14ac:dyDescent="0.2"/>
  <cols>
    <col min="1" max="1" width="10.85546875" customWidth="1"/>
    <col min="2" max="4" width="18.7109375" customWidth="1"/>
    <col min="5" max="5" width="2.7109375" customWidth="1"/>
    <col min="6" max="6" width="12.7109375" customWidth="1"/>
    <col min="7" max="7" width="9.7109375" customWidth="1"/>
    <col min="8" max="8" width="10.7109375" customWidth="1"/>
    <col min="9" max="10" width="9.85546875" hidden="1" customWidth="1"/>
    <col min="11" max="11" width="10.7109375" customWidth="1"/>
  </cols>
  <sheetData>
    <row r="1" spans="1:11" ht="26.25" x14ac:dyDescent="0.4">
      <c r="A1" s="112" t="s">
        <v>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13.5" thickBot="1" x14ac:dyDescent="0.25"/>
    <row r="3" spans="1:11" x14ac:dyDescent="0.2">
      <c r="A3" s="23" t="s">
        <v>0</v>
      </c>
      <c r="B3" s="116"/>
      <c r="C3" s="94"/>
      <c r="D3" s="26"/>
      <c r="E3" s="27" t="s">
        <v>3</v>
      </c>
      <c r="F3" s="93"/>
      <c r="G3" s="94"/>
      <c r="H3" s="94"/>
      <c r="I3" s="94"/>
      <c r="J3" s="94"/>
      <c r="K3" s="95"/>
    </row>
    <row r="4" spans="1:11" x14ac:dyDescent="0.2">
      <c r="A4" s="24" t="s">
        <v>2</v>
      </c>
      <c r="B4" s="117"/>
      <c r="C4" s="96"/>
      <c r="D4" s="28"/>
      <c r="E4" s="29" t="s">
        <v>4</v>
      </c>
      <c r="F4" s="96"/>
      <c r="G4" s="96"/>
      <c r="H4" s="96"/>
      <c r="I4" s="96"/>
      <c r="J4" s="96"/>
      <c r="K4" s="97"/>
    </row>
    <row r="5" spans="1:11" ht="13.5" thickBot="1" x14ac:dyDescent="0.25">
      <c r="A5" s="25" t="s">
        <v>1</v>
      </c>
      <c r="B5" s="118"/>
      <c r="C5" s="119"/>
      <c r="D5" s="30"/>
      <c r="E5" s="31" t="s">
        <v>5</v>
      </c>
      <c r="F5" s="98"/>
      <c r="G5" s="99"/>
      <c r="H5" s="99"/>
      <c r="I5" s="99"/>
      <c r="J5" s="99"/>
      <c r="K5" s="100"/>
    </row>
    <row r="6" spans="1:11" ht="13.5" thickBot="1" x14ac:dyDescent="0.25"/>
    <row r="7" spans="1:11" s="2" customFormat="1" ht="26.45" customHeight="1" x14ac:dyDescent="0.2">
      <c r="A7" s="128" t="s">
        <v>7</v>
      </c>
      <c r="B7" s="113" t="s">
        <v>57</v>
      </c>
      <c r="C7" s="114"/>
      <c r="D7" s="115"/>
      <c r="E7" s="82" t="s">
        <v>9</v>
      </c>
      <c r="F7" s="83"/>
      <c r="G7" s="83"/>
      <c r="H7" s="84"/>
      <c r="I7" s="11"/>
      <c r="J7" s="17"/>
      <c r="K7" s="120" t="s">
        <v>10</v>
      </c>
    </row>
    <row r="8" spans="1:11" s="2" customFormat="1" ht="13.15" customHeight="1" thickBot="1" x14ac:dyDescent="0.25">
      <c r="A8" s="129"/>
      <c r="B8" s="130" t="s">
        <v>58</v>
      </c>
      <c r="C8" s="131"/>
      <c r="D8" s="132"/>
      <c r="E8" s="85"/>
      <c r="F8" s="86"/>
      <c r="G8" s="86"/>
      <c r="H8" s="87"/>
      <c r="I8" s="14"/>
      <c r="J8" s="18"/>
      <c r="K8" s="121"/>
    </row>
    <row r="9" spans="1:11" s="3" customFormat="1" ht="36" x14ac:dyDescent="0.2">
      <c r="A9" s="126" t="s">
        <v>11</v>
      </c>
      <c r="B9" s="110" t="s">
        <v>74</v>
      </c>
      <c r="C9" s="110" t="s">
        <v>75</v>
      </c>
      <c r="D9" s="133" t="s">
        <v>76</v>
      </c>
      <c r="E9" s="88" t="s">
        <v>8</v>
      </c>
      <c r="F9" s="89"/>
      <c r="G9" s="15" t="s">
        <v>12</v>
      </c>
      <c r="H9" s="16" t="s">
        <v>13</v>
      </c>
      <c r="I9" s="13"/>
      <c r="J9" s="19"/>
      <c r="K9" s="122"/>
    </row>
    <row r="10" spans="1:11" s="3" customFormat="1" ht="13.15" customHeight="1" thickBot="1" x14ac:dyDescent="0.25">
      <c r="A10" s="127"/>
      <c r="B10" s="111"/>
      <c r="C10" s="111"/>
      <c r="D10" s="134"/>
      <c r="E10" s="90" t="s">
        <v>14</v>
      </c>
      <c r="F10" s="91"/>
      <c r="G10" s="124" t="s">
        <v>15</v>
      </c>
      <c r="H10" s="125"/>
      <c r="I10" s="12" t="s">
        <v>59</v>
      </c>
      <c r="J10" s="20" t="s">
        <v>60</v>
      </c>
      <c r="K10" s="123"/>
    </row>
    <row r="11" spans="1:11" s="4" customFormat="1" ht="60" customHeight="1" thickTop="1" x14ac:dyDescent="0.2">
      <c r="A11" s="41" t="s">
        <v>16</v>
      </c>
      <c r="B11" s="42" t="s">
        <v>23</v>
      </c>
      <c r="C11" s="42" t="s">
        <v>31</v>
      </c>
      <c r="D11" s="43" t="s">
        <v>36</v>
      </c>
      <c r="E11" s="49"/>
      <c r="F11" s="50"/>
      <c r="G11" s="51"/>
      <c r="H11" s="52"/>
      <c r="I11" s="22">
        <f>IF(COUNTA(F11:H11)=0,0,((F11*100)+(G11*10)+H11))</f>
        <v>0</v>
      </c>
      <c r="J11" s="21" t="str">
        <f t="shared" ref="J11:J22" si="0">IF(I11=0," ",(LOOKUP(I11,$C$40:$C$103,$D$40:$D$103)))</f>
        <v xml:space="preserve"> </v>
      </c>
      <c r="K11" s="47" t="str">
        <f>IF(H11="","",J11)</f>
        <v/>
      </c>
    </row>
    <row r="12" spans="1:11" s="4" customFormat="1" ht="30" customHeight="1" x14ac:dyDescent="0.2">
      <c r="A12" s="101" t="s">
        <v>17</v>
      </c>
      <c r="B12" s="102" t="s">
        <v>24</v>
      </c>
      <c r="C12" s="102" t="s">
        <v>25</v>
      </c>
      <c r="D12" s="92" t="s">
        <v>26</v>
      </c>
      <c r="E12" s="53" t="s">
        <v>41</v>
      </c>
      <c r="F12" s="54"/>
      <c r="G12" s="55"/>
      <c r="H12" s="52"/>
      <c r="I12" s="22">
        <f>IF(COUNTA(F12:H12)=0,0,((F12*100)+(G12*10)+H12))</f>
        <v>0</v>
      </c>
      <c r="J12" s="21" t="str">
        <f t="shared" si="0"/>
        <v xml:space="preserve"> </v>
      </c>
      <c r="K12" s="47" t="str">
        <f t="shared" ref="K12:K22" si="1">IF(H12="","",J12)</f>
        <v/>
      </c>
    </row>
    <row r="13" spans="1:11" s="4" customFormat="1" ht="30" customHeight="1" x14ac:dyDescent="0.2">
      <c r="A13" s="101"/>
      <c r="B13" s="102"/>
      <c r="C13" s="102"/>
      <c r="D13" s="92"/>
      <c r="E13" s="56" t="s">
        <v>42</v>
      </c>
      <c r="F13" s="54"/>
      <c r="G13" s="55"/>
      <c r="H13" s="52"/>
      <c r="I13" s="22">
        <f>IF(COUNTA(F13:H13)=0,0,((F13*100)+(G13*10)+H13))</f>
        <v>0</v>
      </c>
      <c r="J13" s="21" t="str">
        <f t="shared" si="0"/>
        <v xml:space="preserve"> </v>
      </c>
      <c r="K13" s="47" t="str">
        <f t="shared" si="1"/>
        <v/>
      </c>
    </row>
    <row r="14" spans="1:11" s="4" customFormat="1" ht="60" customHeight="1" x14ac:dyDescent="0.2">
      <c r="A14" s="44" t="s">
        <v>18</v>
      </c>
      <c r="B14" s="45" t="s">
        <v>27</v>
      </c>
      <c r="C14" s="45" t="s">
        <v>32</v>
      </c>
      <c r="D14" s="46" t="s">
        <v>37</v>
      </c>
      <c r="E14" s="57"/>
      <c r="F14" s="50"/>
      <c r="G14" s="51"/>
      <c r="H14" s="52"/>
      <c r="I14" s="22">
        <f>IF(COUNTA(F14:H14)=0,0,((F14*100)+(G14*10)+H14))</f>
        <v>0</v>
      </c>
      <c r="J14" s="21" t="str">
        <f t="shared" si="0"/>
        <v xml:space="preserve"> </v>
      </c>
      <c r="K14" s="47" t="str">
        <f>IF(H14="","",J14)</f>
        <v/>
      </c>
    </row>
    <row r="15" spans="1:11" s="4" customFormat="1" ht="30" customHeight="1" x14ac:dyDescent="0.2">
      <c r="A15" s="101" t="s">
        <v>19</v>
      </c>
      <c r="B15" s="102" t="s">
        <v>28</v>
      </c>
      <c r="C15" s="102" t="s">
        <v>33</v>
      </c>
      <c r="D15" s="92" t="s">
        <v>38</v>
      </c>
      <c r="E15" s="53" t="s">
        <v>41</v>
      </c>
      <c r="F15" s="54"/>
      <c r="G15" s="55"/>
      <c r="H15" s="52"/>
      <c r="I15" s="22">
        <f t="shared" ref="I15:I22" si="2">IF(COUNTA(F15:H15)=0,0,((F15*100)+(G15*10)+H15))</f>
        <v>0</v>
      </c>
      <c r="J15" s="21" t="str">
        <f t="shared" si="0"/>
        <v xml:space="preserve"> </v>
      </c>
      <c r="K15" s="47" t="str">
        <f t="shared" si="1"/>
        <v/>
      </c>
    </row>
    <row r="16" spans="1:11" s="4" customFormat="1" ht="30" customHeight="1" x14ac:dyDescent="0.2">
      <c r="A16" s="101"/>
      <c r="B16" s="102"/>
      <c r="C16" s="102"/>
      <c r="D16" s="92"/>
      <c r="E16" s="53" t="s">
        <v>42</v>
      </c>
      <c r="F16" s="54"/>
      <c r="G16" s="55"/>
      <c r="H16" s="52"/>
      <c r="I16" s="22">
        <f t="shared" si="2"/>
        <v>0</v>
      </c>
      <c r="J16" s="21" t="str">
        <f t="shared" si="0"/>
        <v xml:space="preserve"> </v>
      </c>
      <c r="K16" s="47" t="str">
        <f t="shared" si="1"/>
        <v/>
      </c>
    </row>
    <row r="17" spans="1:11" s="4" customFormat="1" ht="30" customHeight="1" x14ac:dyDescent="0.2">
      <c r="A17" s="101" t="s">
        <v>20</v>
      </c>
      <c r="B17" s="102" t="s">
        <v>29</v>
      </c>
      <c r="C17" s="102" t="s">
        <v>34</v>
      </c>
      <c r="D17" s="92" t="s">
        <v>39</v>
      </c>
      <c r="E17" s="53" t="s">
        <v>41</v>
      </c>
      <c r="F17" s="54"/>
      <c r="G17" s="55"/>
      <c r="H17" s="52"/>
      <c r="I17" s="22">
        <f t="shared" si="2"/>
        <v>0</v>
      </c>
      <c r="J17" s="21" t="str">
        <f t="shared" si="0"/>
        <v xml:space="preserve"> </v>
      </c>
      <c r="K17" s="47" t="str">
        <f t="shared" si="1"/>
        <v/>
      </c>
    </row>
    <row r="18" spans="1:11" s="4" customFormat="1" ht="30" customHeight="1" x14ac:dyDescent="0.2">
      <c r="A18" s="101"/>
      <c r="B18" s="102"/>
      <c r="C18" s="102"/>
      <c r="D18" s="92"/>
      <c r="E18" s="53" t="s">
        <v>42</v>
      </c>
      <c r="F18" s="54"/>
      <c r="G18" s="55"/>
      <c r="H18" s="52"/>
      <c r="I18" s="22">
        <f t="shared" si="2"/>
        <v>0</v>
      </c>
      <c r="J18" s="21" t="str">
        <f t="shared" si="0"/>
        <v xml:space="preserve"> </v>
      </c>
      <c r="K18" s="47" t="str">
        <f t="shared" si="1"/>
        <v/>
      </c>
    </row>
    <row r="19" spans="1:11" s="4" customFormat="1" ht="30" customHeight="1" x14ac:dyDescent="0.2">
      <c r="A19" s="101" t="s">
        <v>21</v>
      </c>
      <c r="B19" s="102" t="s">
        <v>30</v>
      </c>
      <c r="C19" s="102" t="s">
        <v>35</v>
      </c>
      <c r="D19" s="92" t="s">
        <v>40</v>
      </c>
      <c r="E19" s="53" t="s">
        <v>41</v>
      </c>
      <c r="F19" s="54"/>
      <c r="G19" s="55"/>
      <c r="H19" s="52"/>
      <c r="I19" s="22">
        <f t="shared" si="2"/>
        <v>0</v>
      </c>
      <c r="J19" s="21" t="str">
        <f t="shared" si="0"/>
        <v xml:space="preserve"> </v>
      </c>
      <c r="K19" s="47" t="str">
        <f t="shared" si="1"/>
        <v/>
      </c>
    </row>
    <row r="20" spans="1:11" s="4" customFormat="1" ht="30" customHeight="1" x14ac:dyDescent="0.2">
      <c r="A20" s="101"/>
      <c r="B20" s="102"/>
      <c r="C20" s="102"/>
      <c r="D20" s="92"/>
      <c r="E20" s="53" t="s">
        <v>42</v>
      </c>
      <c r="F20" s="54"/>
      <c r="G20" s="55"/>
      <c r="H20" s="52"/>
      <c r="I20" s="22">
        <f t="shared" si="2"/>
        <v>0</v>
      </c>
      <c r="J20" s="21" t="str">
        <f t="shared" si="0"/>
        <v xml:space="preserve"> </v>
      </c>
      <c r="K20" s="47" t="str">
        <f t="shared" si="1"/>
        <v/>
      </c>
    </row>
    <row r="21" spans="1:11" s="4" customFormat="1" ht="30" customHeight="1" x14ac:dyDescent="0.2">
      <c r="A21" s="101" t="s">
        <v>22</v>
      </c>
      <c r="B21" s="102" t="s">
        <v>30</v>
      </c>
      <c r="C21" s="102" t="s">
        <v>35</v>
      </c>
      <c r="D21" s="92" t="s">
        <v>40</v>
      </c>
      <c r="E21" s="53" t="s">
        <v>41</v>
      </c>
      <c r="F21" s="54"/>
      <c r="G21" s="55"/>
      <c r="H21" s="52"/>
      <c r="I21" s="22">
        <f t="shared" si="2"/>
        <v>0</v>
      </c>
      <c r="J21" s="21" t="str">
        <f t="shared" si="0"/>
        <v xml:space="preserve"> </v>
      </c>
      <c r="K21" s="47" t="str">
        <f t="shared" si="1"/>
        <v/>
      </c>
    </row>
    <row r="22" spans="1:11" s="1" customFormat="1" ht="30" customHeight="1" thickBot="1" x14ac:dyDescent="0.25">
      <c r="A22" s="109"/>
      <c r="B22" s="103"/>
      <c r="C22" s="103"/>
      <c r="D22" s="104"/>
      <c r="E22" s="58" t="s">
        <v>42</v>
      </c>
      <c r="F22" s="59"/>
      <c r="G22" s="60"/>
      <c r="H22" s="61"/>
      <c r="I22" s="22">
        <f t="shared" si="2"/>
        <v>0</v>
      </c>
      <c r="J22" s="21" t="str">
        <f t="shared" si="0"/>
        <v xml:space="preserve"> </v>
      </c>
      <c r="K22" s="47" t="str">
        <f t="shared" si="1"/>
        <v/>
      </c>
    </row>
    <row r="23" spans="1:11" ht="13.5" thickBot="1" x14ac:dyDescent="0.25"/>
    <row r="24" spans="1:11" ht="13.5" thickBot="1" x14ac:dyDescent="0.25">
      <c r="A24" s="105" t="s">
        <v>43</v>
      </c>
      <c r="B24" s="106"/>
      <c r="C24" s="10" t="s">
        <v>53</v>
      </c>
      <c r="D24" s="7" t="s">
        <v>54</v>
      </c>
      <c r="E24" s="80" t="s">
        <v>55</v>
      </c>
      <c r="F24" s="80"/>
      <c r="G24" s="80" t="s">
        <v>56</v>
      </c>
      <c r="H24" s="81"/>
    </row>
    <row r="25" spans="1:11" ht="35.450000000000003" customHeight="1" thickTop="1" x14ac:dyDescent="0.2">
      <c r="A25" s="107" t="s">
        <v>44</v>
      </c>
      <c r="B25" s="108"/>
      <c r="C25" s="8" t="s">
        <v>50</v>
      </c>
      <c r="D25" s="6" t="s">
        <v>51</v>
      </c>
      <c r="E25" s="78" t="s">
        <v>52</v>
      </c>
      <c r="F25" s="78"/>
      <c r="G25" s="78" t="s">
        <v>45</v>
      </c>
      <c r="H25" s="79"/>
    </row>
    <row r="26" spans="1:11" ht="24" customHeight="1" thickBot="1" x14ac:dyDescent="0.25">
      <c r="A26" s="72" t="s">
        <v>13</v>
      </c>
      <c r="B26" s="73"/>
      <c r="C26" s="9" t="s">
        <v>46</v>
      </c>
      <c r="D26" s="5" t="s">
        <v>47</v>
      </c>
      <c r="E26" s="74" t="s">
        <v>48</v>
      </c>
      <c r="F26" s="74"/>
      <c r="G26" s="74" t="s">
        <v>49</v>
      </c>
      <c r="H26" s="75"/>
    </row>
    <row r="27" spans="1:11" ht="13.5" thickBot="1" x14ac:dyDescent="0.25"/>
    <row r="28" spans="1:11" ht="13.5" thickBot="1" x14ac:dyDescent="0.25">
      <c r="A28" s="63" t="s">
        <v>61</v>
      </c>
      <c r="B28" s="64"/>
      <c r="C28" s="64"/>
      <c r="D28" s="64"/>
      <c r="E28" s="64"/>
      <c r="F28" s="64"/>
      <c r="G28" s="64"/>
      <c r="H28" s="64"/>
      <c r="I28" s="64"/>
      <c r="J28" s="64"/>
      <c r="K28" s="65"/>
    </row>
    <row r="29" spans="1:11" ht="13.5" thickTop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8"/>
    </row>
    <row r="30" spans="1:1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8"/>
    </row>
    <row r="31" spans="1:11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</row>
    <row r="32" spans="1:11" x14ac:dyDescent="0.2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8"/>
    </row>
    <row r="33" spans="1:11" ht="13.5" thickBot="1" x14ac:dyDescent="0.25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1"/>
    </row>
    <row r="34" spans="1:11" ht="28.9" customHeight="1" x14ac:dyDescent="0.2">
      <c r="A34" s="76" t="s">
        <v>73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</row>
    <row r="36" spans="1:11" ht="12.6" hidden="1" customHeight="1" x14ac:dyDescent="0.2"/>
    <row r="37" spans="1:11" hidden="1" x14ac:dyDescent="0.2"/>
    <row r="38" spans="1:11" hidden="1" x14ac:dyDescent="0.2">
      <c r="A38" s="28" t="s">
        <v>62</v>
      </c>
      <c r="C38" s="62" t="s">
        <v>62</v>
      </c>
      <c r="D38" s="62"/>
      <c r="I38" t="s">
        <v>70</v>
      </c>
    </row>
    <row r="39" spans="1:11" hidden="1" x14ac:dyDescent="0.2">
      <c r="A39" s="36" t="s">
        <v>67</v>
      </c>
      <c r="B39" s="36"/>
      <c r="C39" s="38" t="s">
        <v>67</v>
      </c>
      <c r="D39" s="38" t="s">
        <v>68</v>
      </c>
      <c r="G39" t="s">
        <v>72</v>
      </c>
      <c r="I39">
        <v>1</v>
      </c>
    </row>
    <row r="40" spans="1:11" hidden="1" x14ac:dyDescent="0.2">
      <c r="A40" s="32">
        <v>111</v>
      </c>
      <c r="C40" s="37">
        <v>111</v>
      </c>
      <c r="D40" s="39" t="s">
        <v>63</v>
      </c>
      <c r="G40">
        <v>1</v>
      </c>
      <c r="I40">
        <v>2</v>
      </c>
    </row>
    <row r="41" spans="1:11" hidden="1" x14ac:dyDescent="0.2">
      <c r="A41" s="32">
        <v>112</v>
      </c>
      <c r="C41" s="37">
        <v>112</v>
      </c>
      <c r="D41" s="39" t="s">
        <v>63</v>
      </c>
      <c r="G41">
        <v>2</v>
      </c>
      <c r="I41">
        <v>3</v>
      </c>
    </row>
    <row r="42" spans="1:11" hidden="1" x14ac:dyDescent="0.2">
      <c r="A42" s="32">
        <v>113</v>
      </c>
      <c r="C42" s="37">
        <v>113</v>
      </c>
      <c r="D42" s="39" t="s">
        <v>63</v>
      </c>
      <c r="G42">
        <v>3</v>
      </c>
      <c r="I42">
        <v>4</v>
      </c>
    </row>
    <row r="43" spans="1:11" hidden="1" x14ac:dyDescent="0.2">
      <c r="A43" s="32">
        <v>211</v>
      </c>
      <c r="C43" s="37">
        <v>114</v>
      </c>
      <c r="D43" s="39" t="s">
        <v>66</v>
      </c>
      <c r="G43">
        <v>4</v>
      </c>
    </row>
    <row r="44" spans="1:11" hidden="1" x14ac:dyDescent="0.2">
      <c r="A44" s="32">
        <v>121</v>
      </c>
      <c r="C44" s="37">
        <v>121</v>
      </c>
      <c r="D44" s="39" t="s">
        <v>63</v>
      </c>
    </row>
    <row r="45" spans="1:11" hidden="1" x14ac:dyDescent="0.2">
      <c r="A45" s="32">
        <v>212</v>
      </c>
      <c r="C45" s="37">
        <v>122</v>
      </c>
      <c r="D45" s="39" t="s">
        <v>63</v>
      </c>
      <c r="G45" t="s">
        <v>71</v>
      </c>
    </row>
    <row r="46" spans="1:11" hidden="1" x14ac:dyDescent="0.2">
      <c r="A46" s="32">
        <v>311</v>
      </c>
      <c r="C46" s="37">
        <v>123</v>
      </c>
      <c r="D46" s="39" t="s">
        <v>64</v>
      </c>
    </row>
    <row r="47" spans="1:11" hidden="1" x14ac:dyDescent="0.2">
      <c r="A47" s="32">
        <v>122</v>
      </c>
      <c r="C47" s="37">
        <v>124</v>
      </c>
      <c r="D47" s="39" t="s">
        <v>66</v>
      </c>
    </row>
    <row r="48" spans="1:11" hidden="1" x14ac:dyDescent="0.2">
      <c r="A48" s="32">
        <v>131</v>
      </c>
      <c r="C48" s="37">
        <v>131</v>
      </c>
      <c r="D48" s="39" t="s">
        <v>63</v>
      </c>
    </row>
    <row r="49" spans="1:4" hidden="1" x14ac:dyDescent="0.2">
      <c r="A49" s="32">
        <v>221</v>
      </c>
      <c r="C49" s="37">
        <v>132</v>
      </c>
      <c r="D49" s="39" t="s">
        <v>64</v>
      </c>
    </row>
    <row r="50" spans="1:4" hidden="1" x14ac:dyDescent="0.2">
      <c r="A50" s="33">
        <v>123</v>
      </c>
      <c r="C50" s="48">
        <v>133</v>
      </c>
      <c r="D50" s="39" t="s">
        <v>69</v>
      </c>
    </row>
    <row r="51" spans="1:4" hidden="1" x14ac:dyDescent="0.2">
      <c r="A51" s="33">
        <v>132</v>
      </c>
      <c r="C51" s="48">
        <v>134</v>
      </c>
      <c r="D51" s="39" t="s">
        <v>69</v>
      </c>
    </row>
    <row r="52" spans="1:4" hidden="1" x14ac:dyDescent="0.2">
      <c r="A52" s="33">
        <v>213</v>
      </c>
      <c r="C52" s="37">
        <v>141</v>
      </c>
      <c r="D52" s="39" t="s">
        <v>66</v>
      </c>
    </row>
    <row r="53" spans="1:4" hidden="1" x14ac:dyDescent="0.2">
      <c r="A53" s="33">
        <v>222</v>
      </c>
      <c r="C53" s="37">
        <v>142</v>
      </c>
      <c r="D53" s="39" t="s">
        <v>66</v>
      </c>
    </row>
    <row r="54" spans="1:4" hidden="1" x14ac:dyDescent="0.2">
      <c r="A54" s="33">
        <v>231</v>
      </c>
      <c r="C54" s="48">
        <v>143</v>
      </c>
      <c r="D54" s="39" t="s">
        <v>69</v>
      </c>
    </row>
    <row r="55" spans="1:4" hidden="1" x14ac:dyDescent="0.2">
      <c r="A55" s="33">
        <v>232</v>
      </c>
      <c r="C55" s="48">
        <v>144</v>
      </c>
      <c r="D55" s="39" t="s">
        <v>69</v>
      </c>
    </row>
    <row r="56" spans="1:4" hidden="1" x14ac:dyDescent="0.2">
      <c r="A56" s="33">
        <v>312</v>
      </c>
      <c r="C56" s="37">
        <v>211</v>
      </c>
      <c r="D56" s="39" t="s">
        <v>63</v>
      </c>
    </row>
    <row r="57" spans="1:4" hidden="1" x14ac:dyDescent="0.2">
      <c r="A57" s="34">
        <v>223</v>
      </c>
      <c r="C57" s="37">
        <v>212</v>
      </c>
      <c r="D57" s="39" t="s">
        <v>63</v>
      </c>
    </row>
    <row r="58" spans="1:4" hidden="1" x14ac:dyDescent="0.2">
      <c r="A58" s="34">
        <v>313</v>
      </c>
      <c r="C58" s="37">
        <v>213</v>
      </c>
      <c r="D58" s="39" t="s">
        <v>64</v>
      </c>
    </row>
    <row r="59" spans="1:4" hidden="1" x14ac:dyDescent="0.2">
      <c r="A59" s="34">
        <v>321</v>
      </c>
      <c r="C59" s="37">
        <v>214</v>
      </c>
      <c r="D59" s="39" t="s">
        <v>66</v>
      </c>
    </row>
    <row r="60" spans="1:4" hidden="1" x14ac:dyDescent="0.2">
      <c r="A60" s="34">
        <v>322</v>
      </c>
      <c r="C60" s="37">
        <v>221</v>
      </c>
      <c r="D60" s="39" t="s">
        <v>63</v>
      </c>
    </row>
    <row r="61" spans="1:4" hidden="1" x14ac:dyDescent="0.2">
      <c r="A61" s="35">
        <v>323</v>
      </c>
      <c r="C61" s="37">
        <v>222</v>
      </c>
      <c r="D61" s="39" t="s">
        <v>64</v>
      </c>
    </row>
    <row r="62" spans="1:4" hidden="1" x14ac:dyDescent="0.2">
      <c r="A62" s="35">
        <v>331</v>
      </c>
      <c r="C62" s="37">
        <v>223</v>
      </c>
      <c r="D62" s="39" t="s">
        <v>65</v>
      </c>
    </row>
    <row r="63" spans="1:4" hidden="1" x14ac:dyDescent="0.2">
      <c r="A63" s="35">
        <v>332</v>
      </c>
      <c r="C63" s="37">
        <v>224</v>
      </c>
      <c r="D63" s="39" t="s">
        <v>66</v>
      </c>
    </row>
    <row r="64" spans="1:4" hidden="1" x14ac:dyDescent="0.2">
      <c r="C64" s="37">
        <v>231</v>
      </c>
      <c r="D64" s="39" t="s">
        <v>64</v>
      </c>
    </row>
    <row r="65" spans="3:4" hidden="1" x14ac:dyDescent="0.2">
      <c r="C65" s="37">
        <v>232</v>
      </c>
      <c r="D65" s="39" t="s">
        <v>64</v>
      </c>
    </row>
    <row r="66" spans="3:4" hidden="1" x14ac:dyDescent="0.2">
      <c r="C66" s="48">
        <v>233</v>
      </c>
      <c r="D66" s="39" t="s">
        <v>69</v>
      </c>
    </row>
    <row r="67" spans="3:4" hidden="1" x14ac:dyDescent="0.2">
      <c r="C67" s="48">
        <v>234</v>
      </c>
      <c r="D67" s="39" t="s">
        <v>69</v>
      </c>
    </row>
    <row r="68" spans="3:4" hidden="1" x14ac:dyDescent="0.2">
      <c r="C68" s="37">
        <v>241</v>
      </c>
      <c r="D68" s="39" t="s">
        <v>66</v>
      </c>
    </row>
    <row r="69" spans="3:4" hidden="1" x14ac:dyDescent="0.2">
      <c r="C69" s="37">
        <v>242</v>
      </c>
      <c r="D69" s="39" t="s">
        <v>66</v>
      </c>
    </row>
    <row r="70" spans="3:4" hidden="1" x14ac:dyDescent="0.2">
      <c r="C70" s="48">
        <v>243</v>
      </c>
      <c r="D70" s="39" t="s">
        <v>69</v>
      </c>
    </row>
    <row r="71" spans="3:4" hidden="1" x14ac:dyDescent="0.2">
      <c r="C71" s="48">
        <v>244</v>
      </c>
      <c r="D71" s="39" t="s">
        <v>69</v>
      </c>
    </row>
    <row r="72" spans="3:4" hidden="1" x14ac:dyDescent="0.2">
      <c r="C72" s="37">
        <v>311</v>
      </c>
      <c r="D72" s="39" t="s">
        <v>63</v>
      </c>
    </row>
    <row r="73" spans="3:4" hidden="1" x14ac:dyDescent="0.2">
      <c r="C73" s="37">
        <v>312</v>
      </c>
      <c r="D73" s="39" t="s">
        <v>64</v>
      </c>
    </row>
    <row r="74" spans="3:4" hidden="1" x14ac:dyDescent="0.2">
      <c r="C74" s="37">
        <v>313</v>
      </c>
      <c r="D74" s="39" t="s">
        <v>65</v>
      </c>
    </row>
    <row r="75" spans="3:4" hidden="1" x14ac:dyDescent="0.2">
      <c r="C75" s="37">
        <v>314</v>
      </c>
      <c r="D75" s="39" t="s">
        <v>66</v>
      </c>
    </row>
    <row r="76" spans="3:4" hidden="1" x14ac:dyDescent="0.2">
      <c r="C76" s="37">
        <v>321</v>
      </c>
      <c r="D76" s="39" t="s">
        <v>65</v>
      </c>
    </row>
    <row r="77" spans="3:4" hidden="1" x14ac:dyDescent="0.2">
      <c r="C77" s="37">
        <v>322</v>
      </c>
      <c r="D77" s="39" t="s">
        <v>65</v>
      </c>
    </row>
    <row r="78" spans="3:4" hidden="1" x14ac:dyDescent="0.2">
      <c r="C78" s="37">
        <v>323</v>
      </c>
      <c r="D78" s="39" t="s">
        <v>66</v>
      </c>
    </row>
    <row r="79" spans="3:4" hidden="1" x14ac:dyDescent="0.2">
      <c r="C79" s="37">
        <v>324</v>
      </c>
      <c r="D79" s="39" t="s">
        <v>66</v>
      </c>
    </row>
    <row r="80" spans="3:4" hidden="1" x14ac:dyDescent="0.2">
      <c r="C80" s="37">
        <v>331</v>
      </c>
      <c r="D80" s="39" t="s">
        <v>66</v>
      </c>
    </row>
    <row r="81" spans="3:4" hidden="1" x14ac:dyDescent="0.2">
      <c r="C81" s="37">
        <v>332</v>
      </c>
      <c r="D81" s="39" t="s">
        <v>66</v>
      </c>
    </row>
    <row r="82" spans="3:4" hidden="1" x14ac:dyDescent="0.2">
      <c r="C82" s="48">
        <v>333</v>
      </c>
      <c r="D82" s="39" t="s">
        <v>69</v>
      </c>
    </row>
    <row r="83" spans="3:4" hidden="1" x14ac:dyDescent="0.2">
      <c r="C83" s="48">
        <v>334</v>
      </c>
      <c r="D83" s="39" t="s">
        <v>69</v>
      </c>
    </row>
    <row r="84" spans="3:4" hidden="1" x14ac:dyDescent="0.2">
      <c r="C84" s="37">
        <v>341</v>
      </c>
      <c r="D84" s="39" t="s">
        <v>66</v>
      </c>
    </row>
    <row r="85" spans="3:4" hidden="1" x14ac:dyDescent="0.2">
      <c r="C85" s="37">
        <v>342</v>
      </c>
      <c r="D85" s="39" t="s">
        <v>66</v>
      </c>
    </row>
    <row r="86" spans="3:4" hidden="1" x14ac:dyDescent="0.2">
      <c r="C86" s="48">
        <v>343</v>
      </c>
      <c r="D86" s="39" t="s">
        <v>69</v>
      </c>
    </row>
    <row r="87" spans="3:4" hidden="1" x14ac:dyDescent="0.2">
      <c r="C87" s="48">
        <v>344</v>
      </c>
      <c r="D87" s="39" t="s">
        <v>69</v>
      </c>
    </row>
    <row r="88" spans="3:4" hidden="1" x14ac:dyDescent="0.2">
      <c r="C88" s="37">
        <v>411</v>
      </c>
      <c r="D88" s="39" t="s">
        <v>66</v>
      </c>
    </row>
    <row r="89" spans="3:4" hidden="1" x14ac:dyDescent="0.2">
      <c r="C89" s="37">
        <v>412</v>
      </c>
      <c r="D89" s="39" t="s">
        <v>66</v>
      </c>
    </row>
    <row r="90" spans="3:4" hidden="1" x14ac:dyDescent="0.2">
      <c r="C90" s="37">
        <v>413</v>
      </c>
      <c r="D90" s="39" t="s">
        <v>66</v>
      </c>
    </row>
    <row r="91" spans="3:4" hidden="1" x14ac:dyDescent="0.2">
      <c r="C91" s="37">
        <v>414</v>
      </c>
      <c r="D91" s="39" t="s">
        <v>66</v>
      </c>
    </row>
    <row r="92" spans="3:4" hidden="1" x14ac:dyDescent="0.2">
      <c r="C92" s="37">
        <v>421</v>
      </c>
      <c r="D92" s="39" t="s">
        <v>66</v>
      </c>
    </row>
    <row r="93" spans="3:4" hidden="1" x14ac:dyDescent="0.2">
      <c r="C93" s="37">
        <v>422</v>
      </c>
      <c r="D93" s="39" t="s">
        <v>66</v>
      </c>
    </row>
    <row r="94" spans="3:4" hidden="1" x14ac:dyDescent="0.2">
      <c r="C94" s="37">
        <v>423</v>
      </c>
      <c r="D94" s="39" t="s">
        <v>66</v>
      </c>
    </row>
    <row r="95" spans="3:4" hidden="1" x14ac:dyDescent="0.2">
      <c r="C95" s="37">
        <v>424</v>
      </c>
      <c r="D95" s="39" t="s">
        <v>66</v>
      </c>
    </row>
    <row r="96" spans="3:4" hidden="1" x14ac:dyDescent="0.2">
      <c r="C96" s="37">
        <v>431</v>
      </c>
      <c r="D96" s="39" t="s">
        <v>66</v>
      </c>
    </row>
    <row r="97" spans="1:4" hidden="1" x14ac:dyDescent="0.2">
      <c r="C97" s="37">
        <v>432</v>
      </c>
      <c r="D97" s="39" t="s">
        <v>66</v>
      </c>
    </row>
    <row r="98" spans="1:4" hidden="1" x14ac:dyDescent="0.2">
      <c r="C98" s="48">
        <v>433</v>
      </c>
      <c r="D98" s="39" t="s">
        <v>69</v>
      </c>
    </row>
    <row r="99" spans="1:4" hidden="1" x14ac:dyDescent="0.2">
      <c r="C99" s="48">
        <v>434</v>
      </c>
      <c r="D99" s="39" t="s">
        <v>69</v>
      </c>
    </row>
    <row r="100" spans="1:4" hidden="1" x14ac:dyDescent="0.2">
      <c r="C100" s="37">
        <v>441</v>
      </c>
      <c r="D100" s="39" t="s">
        <v>66</v>
      </c>
    </row>
    <row r="101" spans="1:4" hidden="1" x14ac:dyDescent="0.2">
      <c r="C101" s="37">
        <v>442</v>
      </c>
      <c r="D101" s="39" t="s">
        <v>66</v>
      </c>
    </row>
    <row r="102" spans="1:4" hidden="1" x14ac:dyDescent="0.2">
      <c r="C102" s="48">
        <v>443</v>
      </c>
      <c r="D102" s="39" t="s">
        <v>69</v>
      </c>
    </row>
    <row r="103" spans="1:4" hidden="1" x14ac:dyDescent="0.2">
      <c r="C103" s="48">
        <v>444</v>
      </c>
      <c r="D103" s="39" t="s">
        <v>69</v>
      </c>
    </row>
    <row r="104" spans="1:4" x14ac:dyDescent="0.2">
      <c r="D104" s="40"/>
    </row>
    <row r="106" spans="1:4" x14ac:dyDescent="0.2">
      <c r="A106" s="40" t="s">
        <v>77</v>
      </c>
    </row>
  </sheetData>
  <sheetProtection algorithmName="SHA-512" hashValue="+yvggXTgBLnj/Ahvvii1uiV0I4vlOESkm6ojbmUkR0VDXx8Ehs+XeOWAQ4bx4Mg9M0l7jAOu62eAkn1w2s/lvw==" saltValue="zlj9zdCrBE9qE22Q+LHn/w==" spinCount="100000" sheet="1" selectLockedCells="1"/>
  <mergeCells count="52">
    <mergeCell ref="A1:K1"/>
    <mergeCell ref="B7:D7"/>
    <mergeCell ref="B3:C3"/>
    <mergeCell ref="B4:C4"/>
    <mergeCell ref="B5:C5"/>
    <mergeCell ref="K7:K10"/>
    <mergeCell ref="G10:H10"/>
    <mergeCell ref="A9:A10"/>
    <mergeCell ref="A7:A8"/>
    <mergeCell ref="B8:D8"/>
    <mergeCell ref="D9:D10"/>
    <mergeCell ref="A15:A16"/>
    <mergeCell ref="B15:B16"/>
    <mergeCell ref="C15:C16"/>
    <mergeCell ref="C9:C10"/>
    <mergeCell ref="A12:A13"/>
    <mergeCell ref="B12:B13"/>
    <mergeCell ref="C12:C13"/>
    <mergeCell ref="B9:B10"/>
    <mergeCell ref="A24:B24"/>
    <mergeCell ref="A25:B25"/>
    <mergeCell ref="A21:A22"/>
    <mergeCell ref="B21:B22"/>
    <mergeCell ref="A19:A20"/>
    <mergeCell ref="B19:B20"/>
    <mergeCell ref="A17:A18"/>
    <mergeCell ref="B17:B18"/>
    <mergeCell ref="C21:C22"/>
    <mergeCell ref="D21:D22"/>
    <mergeCell ref="C19:C20"/>
    <mergeCell ref="D19:D20"/>
    <mergeCell ref="C17:C18"/>
    <mergeCell ref="D17:D18"/>
    <mergeCell ref="D15:D16"/>
    <mergeCell ref="D12:D13"/>
    <mergeCell ref="F3:K3"/>
    <mergeCell ref="F4:K4"/>
    <mergeCell ref="F5:K5"/>
    <mergeCell ref="G25:H25"/>
    <mergeCell ref="G24:H24"/>
    <mergeCell ref="E7:H8"/>
    <mergeCell ref="E24:F24"/>
    <mergeCell ref="E25:F25"/>
    <mergeCell ref="E9:F9"/>
    <mergeCell ref="E10:F10"/>
    <mergeCell ref="C38:D38"/>
    <mergeCell ref="A28:K28"/>
    <mergeCell ref="A29:K33"/>
    <mergeCell ref="A26:B26"/>
    <mergeCell ref="G26:H26"/>
    <mergeCell ref="E26:F26"/>
    <mergeCell ref="A34:K34"/>
  </mergeCells>
  <phoneticPr fontId="1" type="noConversion"/>
  <conditionalFormatting sqref="K11:K22">
    <cfRule type="cellIs" dxfId="2" priority="1" stopIfTrue="1" operator="equal">
      <formula>"Very High"</formula>
    </cfRule>
    <cfRule type="cellIs" dxfId="1" priority="2" stopIfTrue="1" operator="equal">
      <formula>"High"</formula>
    </cfRule>
    <cfRule type="cellIs" dxfId="0" priority="3" stopIfTrue="1" operator="equal">
      <formula>"Moderate"</formula>
    </cfRule>
  </conditionalFormatting>
  <dataValidations count="1">
    <dataValidation type="list" showInputMessage="1" showErrorMessage="1" sqref="F11:H22" xr:uid="{00000000-0002-0000-0000-000000000000}">
      <formula1>$G$40:$G$43</formula1>
    </dataValidation>
  </dataValidations>
  <printOptions horizontalCentered="1"/>
  <pageMargins left="0.75" right="0.75" top="0.62" bottom="1.02" header="0.5" footer="0.5"/>
  <pageSetup scale="79" orientation="portrait" r:id="rId1"/>
  <headerFooter alignWithMargins="0">
    <oddFooter>&amp;L&amp;8© 2023 The Ergonomics Center&amp;RErgoCenter.NCSU.edu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Rodgers</vt:lpstr>
      <vt:lpstr>Rodgers!Print_Area</vt:lpstr>
    </vt:vector>
  </TitlesOfParts>
  <Company>The Ergonomics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ECNC (JG)</dc:creator>
  <cp:lastModifiedBy>Heather White</cp:lastModifiedBy>
  <cp:lastPrinted>2017-01-04T16:02:35Z</cp:lastPrinted>
  <dcterms:created xsi:type="dcterms:W3CDTF">2007-04-24T17:32:26Z</dcterms:created>
  <dcterms:modified xsi:type="dcterms:W3CDTF">2024-07-25T15:09:48Z</dcterms:modified>
</cp:coreProperties>
</file>